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80" windowWidth="19035" windowHeight="8385" activeTab="5"/>
  </bookViews>
  <sheets>
    <sheet name="1T12" sheetId="1" r:id="rId1"/>
    <sheet name="2T12" sheetId="2" r:id="rId2"/>
    <sheet name="3T12" sheetId="4" r:id="rId3"/>
    <sheet name="4T12" sheetId="5" r:id="rId4"/>
    <sheet name="Sheet3" sheetId="3" r:id="rId5"/>
    <sheet name="declaraciones" sheetId="6" r:id="rId6"/>
  </sheets>
  <definedNames>
    <definedName name="ACEPTAR">Sheet3!$A$4:$A$5</definedName>
    <definedName name="CONTENEDOR">Sheet3!$D$4:$D$8</definedName>
    <definedName name="DOCUMENTO">Sheet3!$I$4:$I$6</definedName>
    <definedName name="EMPRESA">Sheet3!$F$4:$F$10</definedName>
    <definedName name="MEDIOPAGO">Sheet3!$B$4:$B$11</definedName>
    <definedName name="TIPOIVA">Sheet3!$E$4:$E$8</definedName>
  </definedNames>
  <calcPr calcId="145621"/>
</workbook>
</file>

<file path=xl/calcChain.xml><?xml version="1.0" encoding="utf-8"?>
<calcChain xmlns="http://schemas.openxmlformats.org/spreadsheetml/2006/main">
  <c r="E11" i="6" l="1"/>
  <c r="D11" i="6"/>
  <c r="E10" i="6"/>
  <c r="D10" i="6"/>
  <c r="C10" i="6"/>
  <c r="B10" i="6"/>
  <c r="G7" i="6" l="1"/>
  <c r="E7" i="6"/>
  <c r="D7" i="6"/>
  <c r="J1" i="5"/>
  <c r="H1" i="5"/>
  <c r="G6" i="6"/>
  <c r="G5" i="6"/>
  <c r="J1" i="4"/>
  <c r="H1" i="4"/>
  <c r="M23" i="2"/>
  <c r="K23" i="2" s="1"/>
  <c r="J23" i="2"/>
  <c r="H2" i="1"/>
  <c r="I2" i="2"/>
  <c r="H2" i="2"/>
  <c r="M5" i="2"/>
  <c r="J5" i="2"/>
  <c r="K5" i="2" s="1"/>
  <c r="G4" i="6"/>
  <c r="H66" i="1"/>
  <c r="J41" i="1"/>
  <c r="M40" i="1"/>
  <c r="J55" i="5"/>
  <c r="K55" i="5" s="1"/>
  <c r="M56" i="5"/>
  <c r="J56" i="5"/>
  <c r="K56" i="5" s="1"/>
  <c r="M55" i="5"/>
  <c r="M54" i="5"/>
  <c r="J54" i="5"/>
  <c r="K54" i="5" s="1"/>
  <c r="M53" i="5"/>
  <c r="J53" i="5"/>
  <c r="M52" i="5"/>
  <c r="K52" i="5" s="1"/>
  <c r="J52" i="5"/>
  <c r="M51" i="5"/>
  <c r="J51" i="5"/>
  <c r="K51" i="5" s="1"/>
  <c r="M50" i="5"/>
  <c r="K50" i="5"/>
  <c r="J50" i="5"/>
  <c r="M49" i="5"/>
  <c r="J49" i="5"/>
  <c r="M48" i="5"/>
  <c r="J48" i="5"/>
  <c r="K48" i="5" s="1"/>
  <c r="M47" i="5"/>
  <c r="J47" i="5"/>
  <c r="K47" i="5" s="1"/>
  <c r="M46" i="5"/>
  <c r="K46" i="5"/>
  <c r="J46" i="5"/>
  <c r="M45" i="5"/>
  <c r="J45" i="5"/>
  <c r="K45" i="5" s="1"/>
  <c r="M44" i="5"/>
  <c r="J44" i="5"/>
  <c r="K44" i="5" s="1"/>
  <c r="M43" i="5"/>
  <c r="J43" i="5"/>
  <c r="M42" i="5"/>
  <c r="J42" i="5"/>
  <c r="M41" i="5"/>
  <c r="J41" i="5"/>
  <c r="K41" i="5" s="1"/>
  <c r="M40" i="5"/>
  <c r="J40" i="5"/>
  <c r="K40" i="5" s="1"/>
  <c r="M39" i="5"/>
  <c r="J39" i="5"/>
  <c r="K39" i="5" s="1"/>
  <c r="M38" i="5"/>
  <c r="J38" i="5"/>
  <c r="K38" i="5" s="1"/>
  <c r="M37" i="5"/>
  <c r="J37" i="5"/>
  <c r="K37" i="5" s="1"/>
  <c r="M36" i="5"/>
  <c r="K36" i="5"/>
  <c r="J36" i="5"/>
  <c r="M35" i="5"/>
  <c r="J35" i="5"/>
  <c r="K35" i="5" s="1"/>
  <c r="M34" i="5"/>
  <c r="K34" i="5"/>
  <c r="J34" i="5"/>
  <c r="M33" i="5"/>
  <c r="K33" i="5" s="1"/>
  <c r="J33" i="5"/>
  <c r="M32" i="5"/>
  <c r="J32" i="5"/>
  <c r="K32" i="5" s="1"/>
  <c r="M31" i="5"/>
  <c r="J31" i="5"/>
  <c r="K31" i="5" s="1"/>
  <c r="M30" i="5"/>
  <c r="J30" i="5"/>
  <c r="K30" i="5" s="1"/>
  <c r="M29" i="5"/>
  <c r="J29" i="5"/>
  <c r="K29" i="5" s="1"/>
  <c r="M28" i="5"/>
  <c r="K28" i="5"/>
  <c r="J28" i="5"/>
  <c r="M27" i="5"/>
  <c r="J27" i="5"/>
  <c r="K27" i="5" s="1"/>
  <c r="M26" i="5"/>
  <c r="K26" i="5"/>
  <c r="J26" i="5"/>
  <c r="M25" i="5"/>
  <c r="K25" i="5" s="1"/>
  <c r="J25" i="5"/>
  <c r="M24" i="5"/>
  <c r="J24" i="5"/>
  <c r="K24" i="5" s="1"/>
  <c r="M23" i="5"/>
  <c r="J23" i="5"/>
  <c r="K23" i="5" s="1"/>
  <c r="M22" i="5"/>
  <c r="J22" i="5"/>
  <c r="K22" i="5" s="1"/>
  <c r="M21" i="5"/>
  <c r="J21" i="5"/>
  <c r="K21" i="5" s="1"/>
  <c r="M20" i="5"/>
  <c r="K20" i="5"/>
  <c r="J20" i="5"/>
  <c r="M19" i="5"/>
  <c r="J19" i="5"/>
  <c r="K19" i="5" s="1"/>
  <c r="M18" i="5"/>
  <c r="K18" i="5"/>
  <c r="J18" i="5"/>
  <c r="M17" i="5"/>
  <c r="K17" i="5" s="1"/>
  <c r="J17" i="5"/>
  <c r="M16" i="5"/>
  <c r="J16" i="5"/>
  <c r="K16" i="5" s="1"/>
  <c r="M15" i="5"/>
  <c r="J15" i="5"/>
  <c r="K15" i="5" s="1"/>
  <c r="M14" i="5"/>
  <c r="J14" i="5"/>
  <c r="K14" i="5" s="1"/>
  <c r="M13" i="5"/>
  <c r="J13" i="5"/>
  <c r="K13" i="5" s="1"/>
  <c r="M12" i="5"/>
  <c r="K12" i="5"/>
  <c r="J12" i="5"/>
  <c r="M11" i="5"/>
  <c r="J11" i="5"/>
  <c r="K11" i="5" s="1"/>
  <c r="M10" i="5"/>
  <c r="K10" i="5"/>
  <c r="J10" i="5"/>
  <c r="M9" i="5"/>
  <c r="K9" i="5" s="1"/>
  <c r="J9" i="5"/>
  <c r="M8" i="5"/>
  <c r="J8" i="5"/>
  <c r="K8" i="5" s="1"/>
  <c r="M7" i="5"/>
  <c r="J7" i="5"/>
  <c r="K7" i="5" s="1"/>
  <c r="M6" i="5"/>
  <c r="J6" i="5"/>
  <c r="K6" i="5" s="1"/>
  <c r="M5" i="5"/>
  <c r="J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M56" i="4"/>
  <c r="K56" i="4" s="1"/>
  <c r="M55" i="4"/>
  <c r="J56" i="4"/>
  <c r="J55" i="4"/>
  <c r="K55" i="4" s="1"/>
  <c r="J54" i="4"/>
  <c r="J53" i="4"/>
  <c r="J52" i="4"/>
  <c r="J51" i="4"/>
  <c r="J50" i="4"/>
  <c r="J49" i="4"/>
  <c r="J48" i="4"/>
  <c r="J47" i="4"/>
  <c r="J46" i="4"/>
  <c r="J45" i="4"/>
  <c r="J44" i="4"/>
  <c r="J43" i="4"/>
  <c r="M40" i="4"/>
  <c r="M54" i="4"/>
  <c r="M53" i="4"/>
  <c r="M52" i="4"/>
  <c r="M51" i="4"/>
  <c r="K51" i="4" s="1"/>
  <c r="M50" i="4"/>
  <c r="M49" i="4"/>
  <c r="K49" i="4" s="1"/>
  <c r="M48" i="4"/>
  <c r="K48" i="4" s="1"/>
  <c r="M47" i="4"/>
  <c r="M46" i="4"/>
  <c r="M45" i="4"/>
  <c r="M44" i="4"/>
  <c r="K44" i="4"/>
  <c r="M43" i="4"/>
  <c r="K43" i="4" s="1"/>
  <c r="M42" i="4"/>
  <c r="K42" i="4" s="1"/>
  <c r="J42" i="4"/>
  <c r="M41" i="4"/>
  <c r="J41" i="4"/>
  <c r="K41" i="4" s="1"/>
  <c r="J40" i="4"/>
  <c r="M39" i="4"/>
  <c r="J39" i="4"/>
  <c r="M38" i="4"/>
  <c r="J38" i="4"/>
  <c r="M37" i="4"/>
  <c r="J37" i="4"/>
  <c r="K37" i="4" s="1"/>
  <c r="M36" i="4"/>
  <c r="J36" i="4"/>
  <c r="K36" i="4" s="1"/>
  <c r="M35" i="4"/>
  <c r="J35" i="4"/>
  <c r="M34" i="4"/>
  <c r="J34" i="4"/>
  <c r="M33" i="4"/>
  <c r="J33" i="4"/>
  <c r="K33" i="4" s="1"/>
  <c r="M32" i="4"/>
  <c r="J32" i="4"/>
  <c r="K32" i="4" s="1"/>
  <c r="M31" i="4"/>
  <c r="J31" i="4"/>
  <c r="M30" i="4"/>
  <c r="J30" i="4"/>
  <c r="M29" i="4"/>
  <c r="J29" i="4"/>
  <c r="K29" i="4" s="1"/>
  <c r="M28" i="4"/>
  <c r="J28" i="4"/>
  <c r="K28" i="4" s="1"/>
  <c r="M27" i="4"/>
  <c r="J27" i="4"/>
  <c r="M26" i="4"/>
  <c r="J26" i="4"/>
  <c r="M25" i="4"/>
  <c r="J25" i="4"/>
  <c r="K25" i="4" s="1"/>
  <c r="M24" i="4"/>
  <c r="J24" i="4"/>
  <c r="K24" i="4" s="1"/>
  <c r="M23" i="4"/>
  <c r="J23" i="4"/>
  <c r="M22" i="4"/>
  <c r="J22" i="4"/>
  <c r="M21" i="4"/>
  <c r="J21" i="4"/>
  <c r="K21" i="4" s="1"/>
  <c r="M20" i="4"/>
  <c r="J20" i="4"/>
  <c r="K20" i="4" s="1"/>
  <c r="M19" i="4"/>
  <c r="J19" i="4"/>
  <c r="M18" i="4"/>
  <c r="J18" i="4"/>
  <c r="M17" i="4"/>
  <c r="J17" i="4"/>
  <c r="K17" i="4" s="1"/>
  <c r="M16" i="4"/>
  <c r="J16" i="4"/>
  <c r="K16" i="4" s="1"/>
  <c r="M15" i="4"/>
  <c r="J15" i="4"/>
  <c r="M14" i="4"/>
  <c r="J14" i="4"/>
  <c r="M13" i="4"/>
  <c r="J13" i="4"/>
  <c r="K13" i="4" s="1"/>
  <c r="M12" i="4"/>
  <c r="J12" i="4"/>
  <c r="K12" i="4" s="1"/>
  <c r="M11" i="4"/>
  <c r="J11" i="4"/>
  <c r="M10" i="4"/>
  <c r="J10" i="4"/>
  <c r="M9" i="4"/>
  <c r="J9" i="4"/>
  <c r="K9" i="4" s="1"/>
  <c r="M8" i="4"/>
  <c r="J8" i="4"/>
  <c r="M7" i="4"/>
  <c r="J7" i="4"/>
  <c r="M6" i="4"/>
  <c r="J6" i="4"/>
  <c r="M5" i="4"/>
  <c r="J5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M46" i="2"/>
  <c r="K46" i="2"/>
  <c r="M45" i="2"/>
  <c r="K45" i="2"/>
  <c r="M44" i="2"/>
  <c r="K44" i="2" s="1"/>
  <c r="M43" i="2"/>
  <c r="K43" i="2"/>
  <c r="M42" i="2"/>
  <c r="J42" i="2"/>
  <c r="M41" i="2"/>
  <c r="J41" i="2"/>
  <c r="J40" i="2"/>
  <c r="K40" i="2" s="1"/>
  <c r="M39" i="2"/>
  <c r="J39" i="2"/>
  <c r="M38" i="2"/>
  <c r="J38" i="2"/>
  <c r="K38" i="2" s="1"/>
  <c r="M37" i="2"/>
  <c r="J37" i="2"/>
  <c r="K37" i="2" s="1"/>
  <c r="M36" i="2"/>
  <c r="K36" i="2"/>
  <c r="J36" i="2"/>
  <c r="M35" i="2"/>
  <c r="J35" i="2"/>
  <c r="K35" i="2" s="1"/>
  <c r="M34" i="2"/>
  <c r="J34" i="2"/>
  <c r="K34" i="2" s="1"/>
  <c r="M33" i="2"/>
  <c r="J33" i="2"/>
  <c r="M32" i="2"/>
  <c r="K32" i="2" s="1"/>
  <c r="J32" i="2"/>
  <c r="M31" i="2"/>
  <c r="J31" i="2"/>
  <c r="K31" i="2" s="1"/>
  <c r="M30" i="2"/>
  <c r="J30" i="2"/>
  <c r="K30" i="2" s="1"/>
  <c r="M29" i="2"/>
  <c r="J29" i="2"/>
  <c r="M28" i="2"/>
  <c r="J28" i="2"/>
  <c r="M27" i="2"/>
  <c r="J27" i="2"/>
  <c r="M26" i="2"/>
  <c r="J26" i="2"/>
  <c r="M25" i="2"/>
  <c r="J25" i="2"/>
  <c r="M24" i="2"/>
  <c r="J24" i="2"/>
  <c r="K24" i="2" s="1"/>
  <c r="M22" i="2"/>
  <c r="J22" i="2"/>
  <c r="M21" i="2"/>
  <c r="K21" i="2" s="1"/>
  <c r="M20" i="2"/>
  <c r="J20" i="2"/>
  <c r="M19" i="2"/>
  <c r="J19" i="2"/>
  <c r="M18" i="2"/>
  <c r="J18" i="2"/>
  <c r="M17" i="2"/>
  <c r="J17" i="2"/>
  <c r="M16" i="2"/>
  <c r="J16" i="2"/>
  <c r="M15" i="2"/>
  <c r="J15" i="2"/>
  <c r="M14" i="2"/>
  <c r="J14" i="2"/>
  <c r="M13" i="2"/>
  <c r="J13" i="2"/>
  <c r="M12" i="2"/>
  <c r="J12" i="2"/>
  <c r="M11" i="2"/>
  <c r="M10" i="2"/>
  <c r="J10" i="2"/>
  <c r="M9" i="2"/>
  <c r="M8" i="2"/>
  <c r="M7" i="2"/>
  <c r="M6" i="2"/>
  <c r="J6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J42" i="1"/>
  <c r="J40" i="1"/>
  <c r="K40" i="1" s="1"/>
  <c r="J39" i="1"/>
  <c r="M54" i="1"/>
  <c r="K54" i="1" s="1"/>
  <c r="M53" i="1"/>
  <c r="K53" i="1" s="1"/>
  <c r="M52" i="1"/>
  <c r="K52" i="1" s="1"/>
  <c r="M51" i="1"/>
  <c r="K51" i="1" s="1"/>
  <c r="M50" i="1"/>
  <c r="M49" i="1"/>
  <c r="K49" i="1" s="1"/>
  <c r="M48" i="1"/>
  <c r="K48" i="1" s="1"/>
  <c r="M47" i="1"/>
  <c r="K47" i="1" s="1"/>
  <c r="M46" i="1"/>
  <c r="K46" i="1" s="1"/>
  <c r="M45" i="1"/>
  <c r="K45" i="1" s="1"/>
  <c r="M44" i="1"/>
  <c r="K44" i="1" s="1"/>
  <c r="M43" i="1"/>
  <c r="K43" i="1" s="1"/>
  <c r="M42" i="1"/>
  <c r="M41" i="1"/>
  <c r="K41" i="1" s="1"/>
  <c r="M39" i="1"/>
  <c r="M38" i="1"/>
  <c r="K56" i="1"/>
  <c r="K55" i="1"/>
  <c r="K50" i="1"/>
  <c r="K42" i="1"/>
  <c r="J38" i="1"/>
  <c r="K38" i="1" s="1"/>
  <c r="K5" i="5" l="1"/>
  <c r="K10" i="2"/>
  <c r="K46" i="4"/>
  <c r="K54" i="4"/>
  <c r="K52" i="4"/>
  <c r="K45" i="4"/>
  <c r="K28" i="2"/>
  <c r="K39" i="2"/>
  <c r="K47" i="4"/>
  <c r="K14" i="2"/>
  <c r="K53" i="4"/>
  <c r="K6" i="2"/>
  <c r="K16" i="2"/>
  <c r="K14" i="4"/>
  <c r="K18" i="4"/>
  <c r="K22" i="4"/>
  <c r="K26" i="4"/>
  <c r="K30" i="4"/>
  <c r="K34" i="4"/>
  <c r="K38" i="4"/>
  <c r="K42" i="5"/>
  <c r="K49" i="5"/>
  <c r="K13" i="2"/>
  <c r="K17" i="2"/>
  <c r="K33" i="2"/>
  <c r="K11" i="4"/>
  <c r="K15" i="4"/>
  <c r="K19" i="4"/>
  <c r="K23" i="4"/>
  <c r="K27" i="4"/>
  <c r="K31" i="4"/>
  <c r="K35" i="4"/>
  <c r="K39" i="4"/>
  <c r="K50" i="4"/>
  <c r="K43" i="5"/>
  <c r="K53" i="5"/>
  <c r="K10" i="4"/>
  <c r="K8" i="4"/>
  <c r="K7" i="4"/>
  <c r="K6" i="4"/>
  <c r="K5" i="4"/>
  <c r="K29" i="2"/>
  <c r="K27" i="2"/>
  <c r="K26" i="2"/>
  <c r="K25" i="2"/>
  <c r="K22" i="2"/>
  <c r="J2" i="2"/>
  <c r="K20" i="2"/>
  <c r="K19" i="2"/>
  <c r="K18" i="2"/>
  <c r="K15" i="2"/>
  <c r="K12" i="2"/>
  <c r="K11" i="2"/>
  <c r="K9" i="2"/>
  <c r="K8" i="2"/>
  <c r="K7" i="2"/>
  <c r="K39" i="1"/>
  <c r="K40" i="4"/>
  <c r="K41" i="2"/>
  <c r="K42" i="2"/>
  <c r="J37" i="1" l="1"/>
  <c r="K37" i="1" s="1"/>
  <c r="M37" i="1"/>
  <c r="J36" i="1"/>
  <c r="M36" i="1"/>
  <c r="K36" i="1" s="1"/>
  <c r="J35" i="1"/>
  <c r="M35" i="1"/>
  <c r="J34" i="1"/>
  <c r="M34" i="1"/>
  <c r="J33" i="1"/>
  <c r="M33" i="1"/>
  <c r="J32" i="1"/>
  <c r="K32" i="1"/>
  <c r="M32" i="1"/>
  <c r="J31" i="1"/>
  <c r="M31" i="1"/>
  <c r="J30" i="1"/>
  <c r="K30" i="1" s="1"/>
  <c r="M30" i="1"/>
  <c r="J29" i="1"/>
  <c r="M29" i="1"/>
  <c r="J28" i="1"/>
  <c r="M28" i="1"/>
  <c r="M27" i="1"/>
  <c r="J27" i="1"/>
  <c r="M26" i="1"/>
  <c r="J26" i="1"/>
  <c r="K26" i="1" s="1"/>
  <c r="M25" i="1"/>
  <c r="J25" i="1"/>
  <c r="K25" i="1" s="1"/>
  <c r="M24" i="1"/>
  <c r="J24" i="1"/>
  <c r="M23" i="1"/>
  <c r="J23" i="1"/>
  <c r="K23" i="1" s="1"/>
  <c r="M22" i="1"/>
  <c r="J22" i="1"/>
  <c r="K22" i="1" s="1"/>
  <c r="M21" i="1"/>
  <c r="J21" i="1"/>
  <c r="K21" i="1" s="1"/>
  <c r="M20" i="1"/>
  <c r="J20" i="1"/>
  <c r="M19" i="1"/>
  <c r="J19" i="1"/>
  <c r="K19" i="1" s="1"/>
  <c r="M18" i="1"/>
  <c r="J18" i="1"/>
  <c r="M17" i="1"/>
  <c r="J17" i="1"/>
  <c r="K17" i="1" s="1"/>
  <c r="M16" i="1"/>
  <c r="J16" i="1"/>
  <c r="M15" i="1"/>
  <c r="J15" i="1"/>
  <c r="K15" i="1" s="1"/>
  <c r="M14" i="1"/>
  <c r="J14" i="1"/>
  <c r="K14" i="1" s="1"/>
  <c r="M13" i="1"/>
  <c r="J13" i="1"/>
  <c r="K13" i="1" s="1"/>
  <c r="M12" i="1"/>
  <c r="M66" i="1" s="1"/>
  <c r="J12" i="1"/>
  <c r="M11" i="1"/>
  <c r="J11" i="1"/>
  <c r="M10" i="1"/>
  <c r="J10" i="1"/>
  <c r="M9" i="1"/>
  <c r="J9" i="1"/>
  <c r="K9" i="1" s="1"/>
  <c r="M8" i="1"/>
  <c r="J8" i="1"/>
  <c r="M7" i="1"/>
  <c r="J7" i="1"/>
  <c r="K7" i="1" s="1"/>
  <c r="M6" i="1"/>
  <c r="J6" i="1"/>
  <c r="K6" i="1" s="1"/>
  <c r="M5" i="1"/>
  <c r="J5" i="1"/>
  <c r="J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K31" i="1" l="1"/>
  <c r="K35" i="1"/>
  <c r="K29" i="1"/>
  <c r="K27" i="1"/>
  <c r="K16" i="1"/>
  <c r="K20" i="1"/>
  <c r="K24" i="1"/>
  <c r="K12" i="1"/>
  <c r="J66" i="1"/>
  <c r="K11" i="1"/>
  <c r="K10" i="1"/>
  <c r="K8" i="1"/>
  <c r="K5" i="1"/>
  <c r="K28" i="1"/>
  <c r="K33" i="1"/>
  <c r="K34" i="1"/>
  <c r="K18" i="1"/>
  <c r="K66" i="1" l="1"/>
</calcChain>
</file>

<file path=xl/sharedStrings.xml><?xml version="1.0" encoding="utf-8"?>
<sst xmlns="http://schemas.openxmlformats.org/spreadsheetml/2006/main" count="337" uniqueCount="77">
  <si>
    <t>fecha fra</t>
  </si>
  <si>
    <t>fecha pago</t>
  </si>
  <si>
    <t>concepto</t>
  </si>
  <si>
    <t>empresa</t>
  </si>
  <si>
    <t>bi</t>
  </si>
  <si>
    <t>tipo iva</t>
  </si>
  <si>
    <t>iva</t>
  </si>
  <si>
    <t>total</t>
  </si>
  <si>
    <t>#</t>
  </si>
  <si>
    <t>SI</t>
  </si>
  <si>
    <t>NO</t>
  </si>
  <si>
    <t>ACEPTAR</t>
  </si>
  <si>
    <t>MEDIOPAGO</t>
  </si>
  <si>
    <t>CONCEPTO</t>
  </si>
  <si>
    <t>CONTENEDOR</t>
  </si>
  <si>
    <t>TIPOIVA</t>
  </si>
  <si>
    <t>METALICO</t>
  </si>
  <si>
    <t>ARQUIA</t>
  </si>
  <si>
    <t>BCJA</t>
  </si>
  <si>
    <t>CAIXA</t>
  </si>
  <si>
    <t>CPS</t>
  </si>
  <si>
    <t>TRAZIA</t>
  </si>
  <si>
    <t>EMPRESA</t>
  </si>
  <si>
    <t>CDAD. PROP. CADIZ 38</t>
  </si>
  <si>
    <t>CDAD. PROP. SAN VICENTE 222</t>
  </si>
  <si>
    <t>IBERDROLA</t>
  </si>
  <si>
    <t>AGUAS DE VALENCIA</t>
  </si>
  <si>
    <t>ORANGE</t>
  </si>
  <si>
    <t>ONO</t>
  </si>
  <si>
    <t>CTAV</t>
  </si>
  <si>
    <t>SLNE</t>
  </si>
  <si>
    <t>ENGLISHCUBE</t>
  </si>
  <si>
    <t>CPSFORMACION</t>
  </si>
  <si>
    <t>R4 BANCO</t>
  </si>
  <si>
    <t>RURALVIA</t>
  </si>
  <si>
    <t>OPENBANK</t>
  </si>
  <si>
    <t>ING DIRECT</t>
  </si>
  <si>
    <t>DOCUMENTO</t>
  </si>
  <si>
    <t>FACTURA</t>
  </si>
  <si>
    <t>RECIBO</t>
  </si>
  <si>
    <t>TICKET</t>
  </si>
  <si>
    <t>RET</t>
  </si>
  <si>
    <t>TIPO RET</t>
  </si>
  <si>
    <t>REGISTRO GASTOS</t>
  </si>
  <si>
    <t>1T</t>
  </si>
  <si>
    <t>medio</t>
  </si>
  <si>
    <t>pag</t>
  </si>
  <si>
    <t>docu</t>
  </si>
  <si>
    <t>2T</t>
  </si>
  <si>
    <t>3T</t>
  </si>
  <si>
    <t>4T</t>
  </si>
  <si>
    <t>comision ventas</t>
  </si>
  <si>
    <t>groupon</t>
  </si>
  <si>
    <t>libros</t>
  </si>
  <si>
    <t>cambridge university press</t>
  </si>
  <si>
    <t>librso</t>
  </si>
  <si>
    <t>amazon.de</t>
  </si>
  <si>
    <t xml:space="preserve">distribuciones pedagogicas 2006 </t>
  </si>
  <si>
    <t>licencias cype</t>
  </si>
  <si>
    <t>cype ingenieros s.a.</t>
  </si>
  <si>
    <t>devengado</t>
  </si>
  <si>
    <t>soportado</t>
  </si>
  <si>
    <t>material</t>
  </si>
  <si>
    <t>self-pepar</t>
  </si>
  <si>
    <t xml:space="preserve">distribuciones pedagogias </t>
  </si>
  <si>
    <t>04-05-012</t>
  </si>
  <si>
    <t>libreo</t>
  </si>
  <si>
    <t>multiprecio liu</t>
  </si>
  <si>
    <t>carteleria</t>
  </si>
  <si>
    <t>apoyo grafico, s.l.</t>
  </si>
  <si>
    <t>libros elementary</t>
  </si>
  <si>
    <t>distribuciones pedagogicas 2006</t>
  </si>
  <si>
    <t>libros intermediate</t>
  </si>
  <si>
    <t>GROUPON</t>
  </si>
  <si>
    <t>3t</t>
  </si>
  <si>
    <t>comisiones</t>
  </si>
  <si>
    <t>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</si>
</sst>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9" fontId="0" fillId="0" borderId="0" xfId="1" applyFont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" fontId="0" fillId="0" borderId="0" xfId="0" applyNumberFormat="1"/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164" fontId="0" fillId="0" borderId="0" xfId="0" applyNumberFormat="1" applyFill="1"/>
    <xf numFmtId="10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16" fontId="0" fillId="0" borderId="0" xfId="0" applyNumberFormat="1" applyFill="1"/>
    <xf numFmtId="164" fontId="2" fillId="0" borderId="0" xfId="0" applyNumberFormat="1" applyFont="1"/>
    <xf numFmtId="9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66"/>
  <sheetViews>
    <sheetView zoomScale="90" zoomScaleNormal="90" workbookViewId="0">
      <pane ySplit="3" topLeftCell="A4" activePane="bottomLeft" state="frozen"/>
      <selection pane="bottomLeft" activeCell="H2" sqref="H2"/>
    </sheetView>
  </sheetViews>
  <sheetFormatPr baseColWidth="10" defaultColWidth="9.140625" defaultRowHeight="15" x14ac:dyDescent="0.25"/>
  <cols>
    <col min="1" max="1" width="4" customWidth="1"/>
    <col min="2" max="3" width="11.5703125" bestFit="1" customWidth="1"/>
    <col min="4" max="4" width="26.7109375" customWidth="1"/>
    <col min="5" max="5" width="26.42578125" customWidth="1"/>
    <col min="7" max="7" width="9.140625" style="11"/>
    <col min="8" max="8" width="10.28515625" bestFit="1" customWidth="1"/>
    <col min="9" max="9" width="7.42578125" customWidth="1"/>
    <col min="11" max="11" width="10.28515625" bestFit="1" customWidth="1"/>
    <col min="12" max="12" width="5.85546875" customWidth="1"/>
    <col min="14" max="14" width="9.140625" style="8"/>
    <col min="15" max="15" width="6.42578125" style="8" customWidth="1"/>
    <col min="16" max="16" width="9.140625" style="8"/>
  </cols>
  <sheetData>
    <row r="1" spans="1:16" s="5" customFormat="1" ht="15.75" x14ac:dyDescent="0.25">
      <c r="A1" s="5" t="s">
        <v>43</v>
      </c>
      <c r="D1" s="5">
        <v>2012</v>
      </c>
      <c r="E1" s="5" t="s">
        <v>44</v>
      </c>
      <c r="G1" s="9"/>
      <c r="N1" s="7"/>
      <c r="O1" s="7"/>
      <c r="P1" s="7"/>
    </row>
    <row r="2" spans="1:16" x14ac:dyDescent="0.25">
      <c r="H2" s="3">
        <f>SUM(H5:H12)</f>
        <v>2239.2199999999998</v>
      </c>
      <c r="J2" s="3">
        <f>SUM(J5:J14)</f>
        <v>344.75660000000005</v>
      </c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45</v>
      </c>
      <c r="O3" s="6" t="s">
        <v>46</v>
      </c>
      <c r="P3" s="6" t="s">
        <v>47</v>
      </c>
    </row>
    <row r="5" spans="1:16" x14ac:dyDescent="0.25">
      <c r="A5">
        <f>A4+1</f>
        <v>1</v>
      </c>
      <c r="B5" s="1">
        <v>40939</v>
      </c>
      <c r="C5" s="1">
        <v>40939</v>
      </c>
      <c r="D5" t="s">
        <v>51</v>
      </c>
      <c r="E5" t="s">
        <v>52</v>
      </c>
      <c r="G5" s="11" t="s">
        <v>21</v>
      </c>
      <c r="H5" s="3">
        <v>73.5</v>
      </c>
      <c r="I5" s="2">
        <v>0.18</v>
      </c>
      <c r="J5" s="3">
        <f>H5*I5</f>
        <v>13.229999999999999</v>
      </c>
      <c r="K5" s="3">
        <f>H5+J5-M5</f>
        <v>86.73</v>
      </c>
      <c r="L5" s="3"/>
      <c r="M5" s="3">
        <f>H5*L5</f>
        <v>0</v>
      </c>
      <c r="N5" s="8" t="s">
        <v>17</v>
      </c>
      <c r="O5" s="8" t="s">
        <v>9</v>
      </c>
      <c r="P5" s="8" t="s">
        <v>38</v>
      </c>
    </row>
    <row r="6" spans="1:16" x14ac:dyDescent="0.25">
      <c r="A6">
        <f t="shared" ref="A6:A45" si="0">A5+1</f>
        <v>2</v>
      </c>
      <c r="B6" s="1">
        <v>40939</v>
      </c>
      <c r="C6" s="1">
        <v>40939</v>
      </c>
      <c r="D6" t="s">
        <v>51</v>
      </c>
      <c r="E6" t="s">
        <v>52</v>
      </c>
      <c r="G6" s="11" t="s">
        <v>21</v>
      </c>
      <c r="H6" s="3">
        <v>1606.5</v>
      </c>
      <c r="I6" s="2">
        <v>0.18</v>
      </c>
      <c r="J6" s="3">
        <f t="shared" ref="J6:J42" si="1">H6*I6</f>
        <v>289.17</v>
      </c>
      <c r="K6" s="3">
        <f t="shared" ref="K6:K56" si="2">H6+J6-M6</f>
        <v>1895.67</v>
      </c>
      <c r="L6" s="3"/>
      <c r="M6" s="3">
        <f t="shared" ref="M6:M54" si="3">H6*L6</f>
        <v>0</v>
      </c>
      <c r="N6" s="8" t="s">
        <v>17</v>
      </c>
      <c r="O6" s="8" t="s">
        <v>9</v>
      </c>
      <c r="P6" s="8" t="s">
        <v>38</v>
      </c>
    </row>
    <row r="7" spans="1:16" s="13" customFormat="1" x14ac:dyDescent="0.25">
      <c r="A7" s="13">
        <f t="shared" si="0"/>
        <v>3</v>
      </c>
      <c r="B7" s="18">
        <v>40942</v>
      </c>
      <c r="C7" s="18">
        <v>40942</v>
      </c>
      <c r="D7" s="13" t="s">
        <v>53</v>
      </c>
      <c r="E7" s="13" t="s">
        <v>54</v>
      </c>
      <c r="G7" s="14" t="s">
        <v>21</v>
      </c>
      <c r="H7" s="15">
        <v>53.37</v>
      </c>
      <c r="I7" s="16">
        <v>0.04</v>
      </c>
      <c r="J7" s="15">
        <f t="shared" si="1"/>
        <v>2.1347999999999998</v>
      </c>
      <c r="K7" s="15">
        <f t="shared" si="2"/>
        <v>55.504799999999996</v>
      </c>
      <c r="L7" s="15"/>
      <c r="M7" s="15">
        <f t="shared" si="3"/>
        <v>0</v>
      </c>
      <c r="N7" s="17" t="s">
        <v>17</v>
      </c>
      <c r="O7" s="17" t="s">
        <v>9</v>
      </c>
      <c r="P7" s="17" t="s">
        <v>38</v>
      </c>
    </row>
    <row r="8" spans="1:16" x14ac:dyDescent="0.25">
      <c r="A8">
        <f t="shared" si="0"/>
        <v>4</v>
      </c>
      <c r="B8" s="1"/>
      <c r="C8" s="1"/>
      <c r="G8" s="11" t="s">
        <v>21</v>
      </c>
      <c r="H8" s="3">
        <v>23.77</v>
      </c>
      <c r="I8" s="2">
        <v>0.18</v>
      </c>
      <c r="J8" s="3">
        <f t="shared" si="1"/>
        <v>4.2786</v>
      </c>
      <c r="K8" s="3">
        <f t="shared" si="2"/>
        <v>28.0486</v>
      </c>
      <c r="L8" s="3"/>
      <c r="M8" s="3">
        <f t="shared" si="3"/>
        <v>0</v>
      </c>
      <c r="N8" s="8" t="s">
        <v>17</v>
      </c>
      <c r="O8" s="8" t="s">
        <v>9</v>
      </c>
      <c r="P8" s="8" t="s">
        <v>38</v>
      </c>
    </row>
    <row r="9" spans="1:16" x14ac:dyDescent="0.25">
      <c r="A9">
        <f t="shared" si="0"/>
        <v>5</v>
      </c>
      <c r="B9" s="1">
        <v>40954</v>
      </c>
      <c r="C9" s="1">
        <v>40954</v>
      </c>
      <c r="D9" t="s">
        <v>55</v>
      </c>
      <c r="E9" t="s">
        <v>56</v>
      </c>
      <c r="G9" s="11" t="s">
        <v>21</v>
      </c>
      <c r="H9" s="3">
        <v>18</v>
      </c>
      <c r="I9" s="2">
        <v>0.04</v>
      </c>
      <c r="J9" s="3">
        <f t="shared" si="1"/>
        <v>0.72</v>
      </c>
      <c r="K9" s="3">
        <f t="shared" si="2"/>
        <v>18.72</v>
      </c>
      <c r="L9" s="3"/>
      <c r="M9" s="3">
        <f t="shared" si="3"/>
        <v>0</v>
      </c>
      <c r="N9" s="8" t="s">
        <v>17</v>
      </c>
      <c r="O9" s="8" t="s">
        <v>9</v>
      </c>
      <c r="P9" s="8" t="s">
        <v>38</v>
      </c>
    </row>
    <row r="10" spans="1:16" x14ac:dyDescent="0.25">
      <c r="A10">
        <f t="shared" si="0"/>
        <v>6</v>
      </c>
      <c r="B10" s="1">
        <v>40968</v>
      </c>
      <c r="C10" s="1">
        <v>40968</v>
      </c>
      <c r="D10" t="s">
        <v>51</v>
      </c>
      <c r="E10" t="s">
        <v>52</v>
      </c>
      <c r="G10" s="11" t="s">
        <v>21</v>
      </c>
      <c r="H10" s="3">
        <v>119</v>
      </c>
      <c r="I10" s="2">
        <v>0.18</v>
      </c>
      <c r="J10" s="3">
        <f t="shared" si="1"/>
        <v>21.419999999999998</v>
      </c>
      <c r="K10" s="3">
        <f t="shared" si="2"/>
        <v>140.41999999999999</v>
      </c>
      <c r="L10" s="3"/>
      <c r="M10" s="3">
        <f t="shared" si="3"/>
        <v>0</v>
      </c>
      <c r="N10" s="8" t="s">
        <v>17</v>
      </c>
      <c r="O10" s="8" t="s">
        <v>9</v>
      </c>
      <c r="P10" s="8" t="s">
        <v>38</v>
      </c>
    </row>
    <row r="11" spans="1:16" x14ac:dyDescent="0.25">
      <c r="A11">
        <f t="shared" si="0"/>
        <v>7</v>
      </c>
      <c r="B11" s="1">
        <v>40998</v>
      </c>
      <c r="C11" s="1">
        <v>40998</v>
      </c>
      <c r="D11" t="s">
        <v>55</v>
      </c>
      <c r="E11" t="s">
        <v>57</v>
      </c>
      <c r="G11" s="11" t="s">
        <v>21</v>
      </c>
      <c r="H11" s="3">
        <v>345.08</v>
      </c>
      <c r="I11" s="2">
        <v>0.04</v>
      </c>
      <c r="J11" s="3">
        <f t="shared" si="1"/>
        <v>13.8032</v>
      </c>
      <c r="K11" s="3">
        <f t="shared" si="2"/>
        <v>358.88319999999999</v>
      </c>
      <c r="L11" s="3"/>
      <c r="M11" s="3">
        <f t="shared" si="3"/>
        <v>0</v>
      </c>
      <c r="N11" s="8" t="s">
        <v>17</v>
      </c>
      <c r="O11" s="8" t="s">
        <v>9</v>
      </c>
      <c r="P11" s="8" t="s">
        <v>38</v>
      </c>
    </row>
    <row r="12" spans="1:16" x14ac:dyDescent="0.25">
      <c r="A12">
        <f t="shared" si="0"/>
        <v>8</v>
      </c>
      <c r="B12" s="1"/>
      <c r="C12" s="1"/>
      <c r="G12" s="11" t="s">
        <v>21</v>
      </c>
      <c r="H12" s="3"/>
      <c r="I12" s="2">
        <v>0.18</v>
      </c>
      <c r="J12" s="3">
        <f t="shared" si="1"/>
        <v>0</v>
      </c>
      <c r="K12" s="3">
        <f t="shared" si="2"/>
        <v>0</v>
      </c>
      <c r="L12" s="3"/>
      <c r="M12" s="3">
        <f t="shared" si="3"/>
        <v>0</v>
      </c>
      <c r="N12" s="8" t="s">
        <v>17</v>
      </c>
      <c r="O12" s="8" t="s">
        <v>9</v>
      </c>
      <c r="P12" s="8" t="s">
        <v>38</v>
      </c>
    </row>
    <row r="13" spans="1:16" x14ac:dyDescent="0.25">
      <c r="A13">
        <f t="shared" si="0"/>
        <v>9</v>
      </c>
      <c r="B13" s="1"/>
      <c r="C13" s="1"/>
      <c r="H13" s="3"/>
      <c r="I13" s="2"/>
      <c r="J13" s="3">
        <f t="shared" si="1"/>
        <v>0</v>
      </c>
      <c r="K13" s="3">
        <f t="shared" si="2"/>
        <v>0</v>
      </c>
      <c r="L13" s="3"/>
      <c r="M13" s="3">
        <f t="shared" si="3"/>
        <v>0</v>
      </c>
    </row>
    <row r="14" spans="1:16" x14ac:dyDescent="0.25">
      <c r="A14">
        <f t="shared" si="0"/>
        <v>10</v>
      </c>
      <c r="B14" s="1"/>
      <c r="C14" s="1"/>
      <c r="H14" s="3"/>
      <c r="I14" s="2"/>
      <c r="J14" s="3">
        <f t="shared" si="1"/>
        <v>0</v>
      </c>
      <c r="K14" s="3">
        <f t="shared" si="2"/>
        <v>0</v>
      </c>
      <c r="L14" s="3"/>
      <c r="M14" s="3">
        <f t="shared" si="3"/>
        <v>0</v>
      </c>
    </row>
    <row r="15" spans="1:16" x14ac:dyDescent="0.25">
      <c r="A15">
        <f t="shared" si="0"/>
        <v>11</v>
      </c>
      <c r="B15" s="1"/>
      <c r="C15" s="1"/>
      <c r="H15" s="3"/>
      <c r="I15" s="2"/>
      <c r="J15" s="3">
        <f t="shared" si="1"/>
        <v>0</v>
      </c>
      <c r="K15" s="3">
        <f t="shared" si="2"/>
        <v>0</v>
      </c>
      <c r="L15" s="3"/>
      <c r="M15" s="3">
        <f t="shared" si="3"/>
        <v>0</v>
      </c>
    </row>
    <row r="16" spans="1:16" x14ac:dyDescent="0.25">
      <c r="A16">
        <f t="shared" si="0"/>
        <v>12</v>
      </c>
      <c r="B16" s="1"/>
      <c r="C16" s="1"/>
      <c r="H16" s="3"/>
      <c r="I16" s="2"/>
      <c r="J16" s="3">
        <f t="shared" si="1"/>
        <v>0</v>
      </c>
      <c r="K16" s="3">
        <f t="shared" si="2"/>
        <v>0</v>
      </c>
      <c r="L16" s="3"/>
      <c r="M16" s="3">
        <f t="shared" si="3"/>
        <v>0</v>
      </c>
    </row>
    <row r="17" spans="1:16" x14ac:dyDescent="0.25">
      <c r="A17">
        <f t="shared" si="0"/>
        <v>13</v>
      </c>
      <c r="B17" s="1"/>
      <c r="C17" s="1"/>
      <c r="H17" s="3"/>
      <c r="I17" s="2"/>
      <c r="J17" s="3">
        <f t="shared" si="1"/>
        <v>0</v>
      </c>
      <c r="K17" s="3">
        <f t="shared" si="2"/>
        <v>0</v>
      </c>
      <c r="L17" s="3"/>
      <c r="M17" s="3">
        <f t="shared" si="3"/>
        <v>0</v>
      </c>
    </row>
    <row r="18" spans="1:16" x14ac:dyDescent="0.25">
      <c r="A18">
        <f t="shared" si="0"/>
        <v>14</v>
      </c>
      <c r="B18" s="1"/>
      <c r="C18" s="1"/>
      <c r="H18" s="3"/>
      <c r="I18" s="2"/>
      <c r="J18" s="3">
        <f t="shared" si="1"/>
        <v>0</v>
      </c>
      <c r="K18" s="3">
        <f t="shared" si="2"/>
        <v>0</v>
      </c>
      <c r="L18" s="3"/>
      <c r="M18" s="3">
        <f t="shared" si="3"/>
        <v>0</v>
      </c>
    </row>
    <row r="19" spans="1:16" x14ac:dyDescent="0.25">
      <c r="A19">
        <f t="shared" si="0"/>
        <v>15</v>
      </c>
      <c r="B19" s="1"/>
      <c r="C19" s="1"/>
      <c r="H19" s="3"/>
      <c r="I19" s="2"/>
      <c r="J19" s="3">
        <f t="shared" si="1"/>
        <v>0</v>
      </c>
      <c r="K19" s="3">
        <f t="shared" si="2"/>
        <v>0</v>
      </c>
      <c r="L19" s="3"/>
      <c r="M19" s="3">
        <f t="shared" si="3"/>
        <v>0</v>
      </c>
    </row>
    <row r="20" spans="1:16" x14ac:dyDescent="0.25">
      <c r="A20">
        <f t="shared" si="0"/>
        <v>16</v>
      </c>
      <c r="B20" s="1"/>
      <c r="C20" s="1"/>
      <c r="H20" s="3"/>
      <c r="I20" s="2"/>
      <c r="J20" s="3">
        <f t="shared" si="1"/>
        <v>0</v>
      </c>
      <c r="K20" s="3">
        <f t="shared" si="2"/>
        <v>0</v>
      </c>
      <c r="L20" s="3"/>
      <c r="M20" s="3">
        <f t="shared" si="3"/>
        <v>0</v>
      </c>
    </row>
    <row r="21" spans="1:16" x14ac:dyDescent="0.25">
      <c r="A21">
        <f t="shared" si="0"/>
        <v>17</v>
      </c>
      <c r="B21" s="1"/>
      <c r="C21" s="1"/>
      <c r="H21" s="3"/>
      <c r="I21" s="2"/>
      <c r="J21" s="3">
        <f t="shared" si="1"/>
        <v>0</v>
      </c>
      <c r="K21" s="3">
        <f t="shared" si="2"/>
        <v>0</v>
      </c>
      <c r="L21" s="3"/>
      <c r="M21" s="3">
        <f t="shared" si="3"/>
        <v>0</v>
      </c>
    </row>
    <row r="22" spans="1:16" x14ac:dyDescent="0.25">
      <c r="A22">
        <f t="shared" si="0"/>
        <v>18</v>
      </c>
      <c r="B22" s="1"/>
      <c r="C22" s="1"/>
      <c r="H22" s="3"/>
      <c r="I22" s="2"/>
      <c r="J22" s="3">
        <f t="shared" si="1"/>
        <v>0</v>
      </c>
      <c r="K22" s="3">
        <f t="shared" si="2"/>
        <v>0</v>
      </c>
      <c r="L22" s="3"/>
      <c r="M22" s="3">
        <f t="shared" si="3"/>
        <v>0</v>
      </c>
    </row>
    <row r="23" spans="1:16" x14ac:dyDescent="0.25">
      <c r="A23">
        <f t="shared" si="0"/>
        <v>19</v>
      </c>
      <c r="B23" s="1"/>
      <c r="C23" s="1"/>
      <c r="H23" s="3"/>
      <c r="I23" s="2"/>
      <c r="J23" s="3">
        <f t="shared" si="1"/>
        <v>0</v>
      </c>
      <c r="K23" s="3">
        <f t="shared" si="2"/>
        <v>0</v>
      </c>
      <c r="L23" s="3"/>
      <c r="M23" s="3">
        <f t="shared" si="3"/>
        <v>0</v>
      </c>
    </row>
    <row r="24" spans="1:16" x14ac:dyDescent="0.25">
      <c r="A24">
        <f t="shared" si="0"/>
        <v>20</v>
      </c>
      <c r="B24" s="1"/>
      <c r="C24" s="1"/>
      <c r="H24" s="3"/>
      <c r="I24" s="2"/>
      <c r="J24" s="3">
        <f t="shared" si="1"/>
        <v>0</v>
      </c>
      <c r="K24" s="3">
        <f t="shared" si="2"/>
        <v>0</v>
      </c>
      <c r="L24" s="3"/>
      <c r="M24" s="3">
        <f t="shared" si="3"/>
        <v>0</v>
      </c>
    </row>
    <row r="25" spans="1:16" s="13" customFormat="1" x14ac:dyDescent="0.25">
      <c r="A25" s="13">
        <f t="shared" si="0"/>
        <v>21</v>
      </c>
      <c r="B25" s="18"/>
      <c r="C25" s="18"/>
      <c r="G25" s="14"/>
      <c r="H25" s="15"/>
      <c r="I25" s="16"/>
      <c r="J25" s="15">
        <f t="shared" si="1"/>
        <v>0</v>
      </c>
      <c r="K25" s="15">
        <f t="shared" si="2"/>
        <v>0</v>
      </c>
      <c r="L25" s="15"/>
      <c r="M25" s="15">
        <f t="shared" si="3"/>
        <v>0</v>
      </c>
      <c r="N25" s="17"/>
      <c r="O25" s="17"/>
      <c r="P25" s="17"/>
    </row>
    <row r="26" spans="1:16" s="13" customFormat="1" x14ac:dyDescent="0.25">
      <c r="A26" s="13">
        <f t="shared" si="0"/>
        <v>22</v>
      </c>
      <c r="B26" s="18"/>
      <c r="C26" s="18"/>
      <c r="G26" s="14"/>
      <c r="H26" s="15"/>
      <c r="I26" s="16"/>
      <c r="J26" s="15">
        <f t="shared" si="1"/>
        <v>0</v>
      </c>
      <c r="K26" s="15">
        <f t="shared" si="2"/>
        <v>0</v>
      </c>
      <c r="L26" s="15"/>
      <c r="M26" s="15">
        <f t="shared" si="3"/>
        <v>0</v>
      </c>
      <c r="N26" s="17"/>
      <c r="O26" s="17"/>
      <c r="P26" s="17"/>
    </row>
    <row r="27" spans="1:16" s="13" customFormat="1" x14ac:dyDescent="0.25">
      <c r="A27" s="13">
        <f t="shared" si="0"/>
        <v>23</v>
      </c>
      <c r="B27" s="18"/>
      <c r="C27" s="18"/>
      <c r="G27" s="14"/>
      <c r="H27" s="15"/>
      <c r="I27" s="16"/>
      <c r="J27" s="15">
        <f t="shared" si="1"/>
        <v>0</v>
      </c>
      <c r="K27" s="15">
        <f t="shared" si="2"/>
        <v>0</v>
      </c>
      <c r="L27" s="15"/>
      <c r="M27" s="15">
        <f t="shared" si="3"/>
        <v>0</v>
      </c>
      <c r="N27" s="17"/>
      <c r="O27" s="17"/>
      <c r="P27" s="17"/>
    </row>
    <row r="28" spans="1:16" s="13" customFormat="1" x14ac:dyDescent="0.25">
      <c r="A28" s="13">
        <f t="shared" si="0"/>
        <v>24</v>
      </c>
      <c r="B28" s="19"/>
      <c r="G28" s="14"/>
      <c r="H28" s="15"/>
      <c r="I28" s="16"/>
      <c r="J28" s="15">
        <f t="shared" si="1"/>
        <v>0</v>
      </c>
      <c r="K28" s="15">
        <f t="shared" si="2"/>
        <v>0</v>
      </c>
      <c r="M28" s="15">
        <f t="shared" si="3"/>
        <v>0</v>
      </c>
      <c r="N28" s="17"/>
      <c r="O28" s="17"/>
      <c r="P28" s="17"/>
    </row>
    <row r="29" spans="1:16" s="13" customFormat="1" x14ac:dyDescent="0.25">
      <c r="A29" s="13">
        <f t="shared" si="0"/>
        <v>25</v>
      </c>
      <c r="B29" s="19"/>
      <c r="C29" s="19"/>
      <c r="G29" s="14"/>
      <c r="H29" s="15"/>
      <c r="I29" s="16"/>
      <c r="J29" s="15">
        <f t="shared" si="1"/>
        <v>0</v>
      </c>
      <c r="K29" s="15">
        <f t="shared" si="2"/>
        <v>0</v>
      </c>
      <c r="M29" s="15">
        <f t="shared" si="3"/>
        <v>0</v>
      </c>
      <c r="N29" s="17"/>
      <c r="O29" s="17"/>
      <c r="P29" s="17"/>
    </row>
    <row r="30" spans="1:16" s="13" customFormat="1" x14ac:dyDescent="0.25">
      <c r="A30" s="13">
        <f t="shared" si="0"/>
        <v>26</v>
      </c>
      <c r="B30" s="19"/>
      <c r="C30" s="19"/>
      <c r="G30" s="14"/>
      <c r="H30" s="15"/>
      <c r="I30" s="16"/>
      <c r="J30" s="15">
        <f t="shared" si="1"/>
        <v>0</v>
      </c>
      <c r="K30" s="15">
        <f t="shared" si="2"/>
        <v>0</v>
      </c>
      <c r="M30" s="15">
        <f t="shared" si="3"/>
        <v>0</v>
      </c>
      <c r="N30" s="17"/>
      <c r="O30" s="17"/>
      <c r="P30" s="17"/>
    </row>
    <row r="31" spans="1:16" s="13" customFormat="1" x14ac:dyDescent="0.25">
      <c r="A31" s="13">
        <f t="shared" si="0"/>
        <v>27</v>
      </c>
      <c r="B31" s="19"/>
      <c r="C31" s="19"/>
      <c r="G31" s="14"/>
      <c r="H31" s="15"/>
      <c r="I31" s="16"/>
      <c r="J31" s="15">
        <f t="shared" si="1"/>
        <v>0</v>
      </c>
      <c r="K31" s="15">
        <f t="shared" si="2"/>
        <v>0</v>
      </c>
      <c r="M31" s="15">
        <f t="shared" si="3"/>
        <v>0</v>
      </c>
      <c r="N31" s="17"/>
      <c r="O31" s="17"/>
      <c r="P31" s="17"/>
    </row>
    <row r="32" spans="1:16" s="13" customFormat="1" x14ac:dyDescent="0.25">
      <c r="A32" s="13">
        <f t="shared" si="0"/>
        <v>28</v>
      </c>
      <c r="B32" s="19"/>
      <c r="C32" s="19"/>
      <c r="G32" s="14"/>
      <c r="H32" s="15"/>
      <c r="I32" s="16"/>
      <c r="J32" s="15">
        <f t="shared" si="1"/>
        <v>0</v>
      </c>
      <c r="K32" s="15">
        <f t="shared" si="2"/>
        <v>0</v>
      </c>
      <c r="M32" s="15">
        <f t="shared" si="3"/>
        <v>0</v>
      </c>
      <c r="N32" s="17"/>
      <c r="O32" s="17"/>
      <c r="P32" s="17"/>
    </row>
    <row r="33" spans="1:16" s="13" customFormat="1" x14ac:dyDescent="0.25">
      <c r="A33" s="13">
        <f t="shared" si="0"/>
        <v>29</v>
      </c>
      <c r="B33" s="19"/>
      <c r="C33" s="19"/>
      <c r="G33" s="14"/>
      <c r="H33" s="15"/>
      <c r="I33" s="16"/>
      <c r="J33" s="15">
        <f t="shared" si="1"/>
        <v>0</v>
      </c>
      <c r="K33" s="15">
        <f t="shared" si="2"/>
        <v>0</v>
      </c>
      <c r="M33" s="15">
        <f t="shared" si="3"/>
        <v>0</v>
      </c>
      <c r="N33" s="17"/>
      <c r="O33" s="17"/>
      <c r="P33" s="17"/>
    </row>
    <row r="34" spans="1:16" s="13" customFormat="1" x14ac:dyDescent="0.25">
      <c r="A34" s="13">
        <f t="shared" si="0"/>
        <v>30</v>
      </c>
      <c r="B34" s="19"/>
      <c r="G34" s="14"/>
      <c r="H34" s="15"/>
      <c r="I34" s="16"/>
      <c r="J34" s="15">
        <f t="shared" si="1"/>
        <v>0</v>
      </c>
      <c r="K34" s="15">
        <f t="shared" si="2"/>
        <v>0</v>
      </c>
      <c r="M34" s="15">
        <f t="shared" si="3"/>
        <v>0</v>
      </c>
      <c r="N34" s="17"/>
      <c r="O34" s="17"/>
      <c r="P34" s="17"/>
    </row>
    <row r="35" spans="1:16" x14ac:dyDescent="0.25">
      <c r="A35">
        <f t="shared" si="0"/>
        <v>31</v>
      </c>
      <c r="B35" s="12"/>
      <c r="C35" s="12"/>
      <c r="D35" s="13"/>
      <c r="E35" s="13"/>
      <c r="H35" s="15"/>
      <c r="I35" s="16"/>
      <c r="J35" s="15">
        <f t="shared" si="1"/>
        <v>0</v>
      </c>
      <c r="K35" s="15">
        <f t="shared" si="2"/>
        <v>0</v>
      </c>
      <c r="M35" s="15">
        <f t="shared" si="3"/>
        <v>0</v>
      </c>
    </row>
    <row r="36" spans="1:16" x14ac:dyDescent="0.25">
      <c r="A36">
        <f t="shared" si="0"/>
        <v>32</v>
      </c>
      <c r="B36" s="12"/>
      <c r="C36" s="12"/>
      <c r="D36" s="13"/>
      <c r="E36" s="13"/>
      <c r="H36" s="15"/>
      <c r="I36" s="16"/>
      <c r="J36" s="15">
        <f t="shared" si="1"/>
        <v>0</v>
      </c>
      <c r="K36" s="15">
        <f t="shared" si="2"/>
        <v>0</v>
      </c>
      <c r="M36" s="15">
        <f t="shared" si="3"/>
        <v>0</v>
      </c>
    </row>
    <row r="37" spans="1:16" x14ac:dyDescent="0.25">
      <c r="A37">
        <f t="shared" si="0"/>
        <v>33</v>
      </c>
      <c r="B37" s="12"/>
      <c r="C37" s="12"/>
      <c r="D37" s="13"/>
      <c r="E37" s="13"/>
      <c r="H37" s="15"/>
      <c r="I37" s="16"/>
      <c r="J37" s="15">
        <f t="shared" si="1"/>
        <v>0</v>
      </c>
      <c r="K37" s="15">
        <f t="shared" si="2"/>
        <v>0</v>
      </c>
      <c r="M37" s="15">
        <f t="shared" si="3"/>
        <v>0</v>
      </c>
    </row>
    <row r="38" spans="1:16" x14ac:dyDescent="0.25">
      <c r="A38">
        <f t="shared" si="0"/>
        <v>34</v>
      </c>
      <c r="B38" s="12"/>
      <c r="C38" s="12"/>
      <c r="D38" s="13"/>
      <c r="E38" s="13"/>
      <c r="I38" s="16"/>
      <c r="J38" s="15">
        <f t="shared" si="1"/>
        <v>0</v>
      </c>
      <c r="K38" s="15">
        <f t="shared" si="2"/>
        <v>0</v>
      </c>
      <c r="M38" s="15">
        <f t="shared" si="3"/>
        <v>0</v>
      </c>
    </row>
    <row r="39" spans="1:16" x14ac:dyDescent="0.25">
      <c r="A39">
        <f t="shared" si="0"/>
        <v>35</v>
      </c>
      <c r="B39" s="12"/>
      <c r="C39" s="12"/>
      <c r="D39" s="13"/>
      <c r="E39" s="13"/>
      <c r="H39" s="15"/>
      <c r="I39" s="16"/>
      <c r="J39" s="15">
        <f t="shared" si="1"/>
        <v>0</v>
      </c>
      <c r="K39" s="15">
        <f t="shared" si="2"/>
        <v>0</v>
      </c>
      <c r="M39" s="15">
        <f t="shared" si="3"/>
        <v>0</v>
      </c>
    </row>
    <row r="40" spans="1:16" x14ac:dyDescent="0.25">
      <c r="A40">
        <f t="shared" si="0"/>
        <v>36</v>
      </c>
      <c r="B40" s="12"/>
      <c r="C40" s="12"/>
      <c r="D40" s="13"/>
      <c r="E40" s="13"/>
      <c r="H40" s="15"/>
      <c r="I40" s="16"/>
      <c r="J40" s="15">
        <f t="shared" si="1"/>
        <v>0</v>
      </c>
      <c r="K40" s="15">
        <f t="shared" si="2"/>
        <v>0</v>
      </c>
      <c r="M40" s="15">
        <f t="shared" si="3"/>
        <v>0</v>
      </c>
    </row>
    <row r="41" spans="1:16" x14ac:dyDescent="0.25">
      <c r="A41">
        <f t="shared" si="0"/>
        <v>37</v>
      </c>
      <c r="B41" s="12"/>
      <c r="C41" s="12"/>
      <c r="D41" s="13"/>
      <c r="E41" s="13"/>
      <c r="H41" s="15"/>
      <c r="I41" s="16"/>
      <c r="J41" s="15">
        <f t="shared" si="1"/>
        <v>0</v>
      </c>
      <c r="K41" s="15">
        <f t="shared" si="2"/>
        <v>0</v>
      </c>
      <c r="M41" s="15">
        <f t="shared" si="3"/>
        <v>0</v>
      </c>
    </row>
    <row r="42" spans="1:16" s="13" customFormat="1" x14ac:dyDescent="0.25">
      <c r="A42" s="13">
        <f t="shared" si="0"/>
        <v>38</v>
      </c>
      <c r="B42" s="19"/>
      <c r="G42" s="14"/>
      <c r="H42" s="15"/>
      <c r="I42" s="16"/>
      <c r="J42" s="15">
        <f t="shared" si="1"/>
        <v>0</v>
      </c>
      <c r="K42" s="15">
        <f t="shared" si="2"/>
        <v>0</v>
      </c>
      <c r="M42" s="15">
        <f t="shared" si="3"/>
        <v>0</v>
      </c>
      <c r="N42" s="17"/>
      <c r="O42" s="17"/>
      <c r="P42" s="17"/>
    </row>
    <row r="43" spans="1:16" x14ac:dyDescent="0.25">
      <c r="A43">
        <f t="shared" si="0"/>
        <v>39</v>
      </c>
      <c r="K43" s="15">
        <f t="shared" si="2"/>
        <v>0</v>
      </c>
      <c r="M43" s="15">
        <f t="shared" si="3"/>
        <v>0</v>
      </c>
    </row>
    <row r="44" spans="1:16" x14ac:dyDescent="0.25">
      <c r="A44">
        <f t="shared" si="0"/>
        <v>40</v>
      </c>
      <c r="K44" s="15">
        <f t="shared" si="2"/>
        <v>0</v>
      </c>
      <c r="M44" s="15">
        <f t="shared" si="3"/>
        <v>0</v>
      </c>
    </row>
    <row r="45" spans="1:16" x14ac:dyDescent="0.25">
      <c r="A45">
        <f t="shared" si="0"/>
        <v>41</v>
      </c>
      <c r="K45" s="15">
        <f t="shared" si="2"/>
        <v>0</v>
      </c>
      <c r="M45" s="15">
        <f t="shared" si="3"/>
        <v>0</v>
      </c>
    </row>
    <row r="46" spans="1:16" x14ac:dyDescent="0.25">
      <c r="K46" s="15">
        <f t="shared" si="2"/>
        <v>0</v>
      </c>
      <c r="M46" s="15">
        <f t="shared" si="3"/>
        <v>0</v>
      </c>
    </row>
    <row r="47" spans="1:16" x14ac:dyDescent="0.25">
      <c r="K47" s="15">
        <f t="shared" si="2"/>
        <v>0</v>
      </c>
      <c r="M47" s="15">
        <f t="shared" si="3"/>
        <v>0</v>
      </c>
    </row>
    <row r="48" spans="1:16" x14ac:dyDescent="0.25">
      <c r="K48" s="15">
        <f t="shared" si="2"/>
        <v>0</v>
      </c>
      <c r="M48" s="15">
        <f t="shared" si="3"/>
        <v>0</v>
      </c>
    </row>
    <row r="49" spans="8:13" x14ac:dyDescent="0.25">
      <c r="K49" s="15">
        <f t="shared" si="2"/>
        <v>0</v>
      </c>
      <c r="M49" s="15">
        <f t="shared" si="3"/>
        <v>0</v>
      </c>
    </row>
    <row r="50" spans="8:13" x14ac:dyDescent="0.25">
      <c r="K50" s="15">
        <f t="shared" si="2"/>
        <v>0</v>
      </c>
      <c r="M50" s="15">
        <f t="shared" si="3"/>
        <v>0</v>
      </c>
    </row>
    <row r="51" spans="8:13" x14ac:dyDescent="0.25">
      <c r="K51" s="15">
        <f t="shared" si="2"/>
        <v>0</v>
      </c>
      <c r="M51" s="15">
        <f t="shared" si="3"/>
        <v>0</v>
      </c>
    </row>
    <row r="52" spans="8:13" x14ac:dyDescent="0.25">
      <c r="K52" s="15">
        <f t="shared" si="2"/>
        <v>0</v>
      </c>
      <c r="M52" s="15">
        <f t="shared" si="3"/>
        <v>0</v>
      </c>
    </row>
    <row r="53" spans="8:13" x14ac:dyDescent="0.25">
      <c r="K53" s="15">
        <f t="shared" si="2"/>
        <v>0</v>
      </c>
      <c r="M53" s="15">
        <f t="shared" si="3"/>
        <v>0</v>
      </c>
    </row>
    <row r="54" spans="8:13" x14ac:dyDescent="0.25">
      <c r="K54" s="15">
        <f t="shared" si="2"/>
        <v>0</v>
      </c>
      <c r="M54" s="15">
        <f t="shared" si="3"/>
        <v>0</v>
      </c>
    </row>
    <row r="55" spans="8:13" x14ac:dyDescent="0.25">
      <c r="K55" s="15">
        <f t="shared" si="2"/>
        <v>0</v>
      </c>
    </row>
    <row r="56" spans="8:13" x14ac:dyDescent="0.25">
      <c r="K56" s="15">
        <f t="shared" si="2"/>
        <v>0</v>
      </c>
    </row>
    <row r="59" spans="8:13" x14ac:dyDescent="0.25">
      <c r="H59" s="3"/>
      <c r="J59" s="3"/>
    </row>
    <row r="66" spans="8:13" x14ac:dyDescent="0.25">
      <c r="H66" s="3">
        <f>SUM(H5:H57)</f>
        <v>2239.2199999999998</v>
      </c>
      <c r="J66" s="3">
        <f>SUM(J5:J57)</f>
        <v>344.75660000000005</v>
      </c>
      <c r="K66" s="3">
        <f>SUM(K5:K57)</f>
        <v>2583.9766</v>
      </c>
      <c r="M66" s="3">
        <f>SUM(M5:M57)</f>
        <v>0</v>
      </c>
    </row>
  </sheetData>
  <dataValidations count="5">
    <dataValidation type="list" allowBlank="1" showInputMessage="1" showErrorMessage="1" sqref="O5:O27">
      <formula1>ACEPTAR</formula1>
    </dataValidation>
    <dataValidation type="list" allowBlank="1" showInputMessage="1" showErrorMessage="1" sqref="I5:I27">
      <formula1>TIPOIVA</formula1>
    </dataValidation>
    <dataValidation type="list" allowBlank="1" showInputMessage="1" showErrorMessage="1" sqref="N5:N27">
      <formula1>MEDIOPAGO</formula1>
    </dataValidation>
    <dataValidation type="list" allowBlank="1" showInputMessage="1" showErrorMessage="1" sqref="P5:P27">
      <formula1>DOCUMENTO</formula1>
    </dataValidation>
    <dataValidation type="list" allowBlank="1" showInputMessage="1" showErrorMessage="1" sqref="G5:G27">
      <formula1>CONTENEDOR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6"/>
  <sheetViews>
    <sheetView workbookViewId="0">
      <selection activeCell="B30" sqref="B30"/>
    </sheetView>
  </sheetViews>
  <sheetFormatPr baseColWidth="10" defaultColWidth="9.140625" defaultRowHeight="15" x14ac:dyDescent="0.25"/>
  <cols>
    <col min="1" max="1" width="4.42578125" customWidth="1"/>
    <col min="2" max="3" width="10.7109375" bestFit="1" customWidth="1"/>
    <col min="4" max="4" width="25" customWidth="1"/>
    <col min="5" max="5" width="20.28515625" customWidth="1"/>
    <col min="7" max="7" width="6" customWidth="1"/>
    <col min="8" max="8" width="9.5703125" bestFit="1" customWidth="1"/>
    <col min="11" max="11" width="9.5703125" bestFit="1" customWidth="1"/>
  </cols>
  <sheetData>
    <row r="1" spans="1:16" ht="15.75" x14ac:dyDescent="0.25">
      <c r="A1" s="5" t="s">
        <v>43</v>
      </c>
      <c r="B1" s="5"/>
      <c r="C1" s="5"/>
      <c r="D1" s="5">
        <v>2012</v>
      </c>
      <c r="E1" s="5" t="s">
        <v>48</v>
      </c>
      <c r="F1" s="5"/>
      <c r="G1" s="9"/>
      <c r="H1" s="5"/>
      <c r="I1" s="5"/>
      <c r="J1" s="5"/>
      <c r="K1" s="5"/>
      <c r="L1" s="5"/>
      <c r="M1" s="5"/>
      <c r="N1" s="7"/>
      <c r="O1" s="7"/>
      <c r="P1" s="7"/>
    </row>
    <row r="2" spans="1:16" x14ac:dyDescent="0.25">
      <c r="G2" s="11"/>
      <c r="H2" s="3">
        <f>SUM(H5:H44)</f>
        <v>5846.6900000000005</v>
      </c>
      <c r="I2" s="2">
        <f>AVERAGE(I5:I44)</f>
        <v>0.17300000000000004</v>
      </c>
      <c r="J2" s="3">
        <f>SUM(J5:J45)</f>
        <v>963.12199999999984</v>
      </c>
      <c r="N2" s="8"/>
      <c r="O2" s="8"/>
      <c r="P2" s="8"/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45</v>
      </c>
      <c r="O3" s="6" t="s">
        <v>46</v>
      </c>
      <c r="P3" s="6" t="s">
        <v>47</v>
      </c>
    </row>
    <row r="4" spans="1:16" x14ac:dyDescent="0.25">
      <c r="A4">
        <v>49</v>
      </c>
      <c r="G4" s="11"/>
      <c r="N4" s="8"/>
      <c r="O4" s="8"/>
      <c r="P4" s="8"/>
    </row>
    <row r="5" spans="1:16" x14ac:dyDescent="0.25">
      <c r="A5">
        <f>A4+1</f>
        <v>50</v>
      </c>
      <c r="B5" s="1">
        <v>40959</v>
      </c>
      <c r="C5" s="1">
        <v>40959</v>
      </c>
      <c r="D5" t="s">
        <v>58</v>
      </c>
      <c r="E5" t="s">
        <v>59</v>
      </c>
      <c r="G5" s="11" t="s">
        <v>21</v>
      </c>
      <c r="H5" s="3">
        <v>1500</v>
      </c>
      <c r="I5" s="2">
        <v>0.18</v>
      </c>
      <c r="J5" s="3">
        <f t="shared" ref="J5" si="0">H5*I5</f>
        <v>270</v>
      </c>
      <c r="K5" s="3">
        <f t="shared" ref="K5" si="1">H5+J5-M5</f>
        <v>1770</v>
      </c>
      <c r="L5" s="3"/>
      <c r="M5" s="3">
        <f t="shared" ref="M5" si="2">H5*L5</f>
        <v>0</v>
      </c>
      <c r="N5" s="8" t="s">
        <v>17</v>
      </c>
      <c r="O5" s="8" t="s">
        <v>9</v>
      </c>
      <c r="P5" s="8" t="s">
        <v>38</v>
      </c>
    </row>
    <row r="6" spans="1:16" x14ac:dyDescent="0.25">
      <c r="A6">
        <f t="shared" ref="A6:A45" si="3">A5+1</f>
        <v>51</v>
      </c>
      <c r="B6" s="1">
        <v>40924</v>
      </c>
      <c r="C6" s="1">
        <v>40924</v>
      </c>
      <c r="D6" t="s">
        <v>62</v>
      </c>
      <c r="E6" t="s">
        <v>63</v>
      </c>
      <c r="G6" s="11" t="s">
        <v>21</v>
      </c>
      <c r="H6" s="3">
        <v>62.22</v>
      </c>
      <c r="I6" s="2">
        <v>0.18</v>
      </c>
      <c r="J6" s="3">
        <f t="shared" ref="J6:J42" si="4">H6*I6</f>
        <v>11.1996</v>
      </c>
      <c r="K6" s="3">
        <f t="shared" ref="K6:K46" si="5">H6+J6-M6</f>
        <v>73.419600000000003</v>
      </c>
      <c r="L6" s="3"/>
      <c r="M6" s="3">
        <f t="shared" ref="M6:M46" si="6">H6*L6</f>
        <v>0</v>
      </c>
      <c r="N6" s="8" t="s">
        <v>17</v>
      </c>
      <c r="O6" s="8" t="s">
        <v>9</v>
      </c>
      <c r="P6" s="8" t="s">
        <v>38</v>
      </c>
    </row>
    <row r="7" spans="1:16" x14ac:dyDescent="0.25">
      <c r="A7" s="13">
        <f t="shared" si="3"/>
        <v>52</v>
      </c>
      <c r="B7" s="18">
        <v>41033</v>
      </c>
      <c r="C7" s="18" t="s">
        <v>65</v>
      </c>
      <c r="D7" s="13" t="s">
        <v>53</v>
      </c>
      <c r="E7" s="13" t="s">
        <v>64</v>
      </c>
      <c r="F7" s="13"/>
      <c r="G7" s="14" t="s">
        <v>21</v>
      </c>
      <c r="H7" s="15">
        <v>172.54</v>
      </c>
      <c r="I7" s="16"/>
      <c r="J7" s="15">
        <v>6.9</v>
      </c>
      <c r="K7" s="15">
        <f t="shared" si="5"/>
        <v>179.44</v>
      </c>
      <c r="L7" s="15"/>
      <c r="M7" s="15">
        <f t="shared" si="6"/>
        <v>0</v>
      </c>
      <c r="N7" s="17" t="s">
        <v>17</v>
      </c>
      <c r="O7" s="17" t="s">
        <v>9</v>
      </c>
      <c r="P7" s="17" t="s">
        <v>38</v>
      </c>
    </row>
    <row r="8" spans="1:16" x14ac:dyDescent="0.25">
      <c r="A8">
        <f t="shared" si="3"/>
        <v>53</v>
      </c>
      <c r="B8" s="1">
        <v>41031</v>
      </c>
      <c r="C8" s="1">
        <v>41031</v>
      </c>
      <c r="D8" s="13" t="s">
        <v>53</v>
      </c>
      <c r="E8" s="13" t="s">
        <v>64</v>
      </c>
      <c r="G8" s="11" t="s">
        <v>21</v>
      </c>
      <c r="H8" s="3">
        <v>75.02</v>
      </c>
      <c r="I8" s="2"/>
      <c r="J8" s="3">
        <v>3.84</v>
      </c>
      <c r="K8" s="3">
        <f t="shared" si="5"/>
        <v>78.86</v>
      </c>
      <c r="L8" s="3"/>
      <c r="M8" s="3">
        <f t="shared" si="6"/>
        <v>0</v>
      </c>
      <c r="N8" s="8" t="s">
        <v>17</v>
      </c>
      <c r="O8" s="8" t="s">
        <v>9</v>
      </c>
      <c r="P8" s="8" t="s">
        <v>38</v>
      </c>
    </row>
    <row r="9" spans="1:16" x14ac:dyDescent="0.25">
      <c r="A9">
        <f t="shared" si="3"/>
        <v>54</v>
      </c>
      <c r="B9" s="1">
        <v>41038</v>
      </c>
      <c r="C9" s="1">
        <v>41038</v>
      </c>
      <c r="D9" s="13" t="s">
        <v>53</v>
      </c>
      <c r="E9" s="13" t="s">
        <v>64</v>
      </c>
      <c r="G9" s="11" t="s">
        <v>21</v>
      </c>
      <c r="H9" s="3">
        <v>109.53</v>
      </c>
      <c r="I9" s="2"/>
      <c r="J9" s="3">
        <v>5.22</v>
      </c>
      <c r="K9" s="3">
        <f t="shared" si="5"/>
        <v>114.75</v>
      </c>
      <c r="L9" s="3"/>
      <c r="M9" s="3">
        <f t="shared" si="6"/>
        <v>0</v>
      </c>
      <c r="N9" s="8" t="s">
        <v>17</v>
      </c>
      <c r="O9" s="8" t="s">
        <v>9</v>
      </c>
      <c r="P9" s="8" t="s">
        <v>38</v>
      </c>
    </row>
    <row r="10" spans="1:16" x14ac:dyDescent="0.25">
      <c r="A10">
        <f t="shared" si="3"/>
        <v>55</v>
      </c>
      <c r="B10" s="1">
        <v>41087</v>
      </c>
      <c r="C10" s="1">
        <v>41087</v>
      </c>
      <c r="D10" s="13" t="s">
        <v>66</v>
      </c>
      <c r="E10" s="13" t="s">
        <v>64</v>
      </c>
      <c r="G10" s="11" t="s">
        <v>21</v>
      </c>
      <c r="H10" s="3">
        <v>158.29</v>
      </c>
      <c r="I10" s="2">
        <v>0.04</v>
      </c>
      <c r="J10" s="3">
        <f t="shared" si="4"/>
        <v>6.3315999999999999</v>
      </c>
      <c r="K10" s="3">
        <f t="shared" si="5"/>
        <v>164.6216</v>
      </c>
      <c r="L10" s="3"/>
      <c r="M10" s="3">
        <f t="shared" si="6"/>
        <v>0</v>
      </c>
      <c r="N10" s="8" t="s">
        <v>17</v>
      </c>
      <c r="O10" s="8" t="s">
        <v>9</v>
      </c>
      <c r="P10" s="8" t="s">
        <v>38</v>
      </c>
    </row>
    <row r="11" spans="1:16" x14ac:dyDescent="0.25">
      <c r="A11">
        <f t="shared" si="3"/>
        <v>56</v>
      </c>
      <c r="B11" s="1">
        <v>41087</v>
      </c>
      <c r="C11" s="1">
        <v>41087</v>
      </c>
      <c r="D11" s="13" t="s">
        <v>53</v>
      </c>
      <c r="E11" s="13" t="s">
        <v>64</v>
      </c>
      <c r="G11" s="11" t="s">
        <v>21</v>
      </c>
      <c r="H11" s="3">
        <v>37</v>
      </c>
      <c r="I11" s="2"/>
      <c r="J11" s="3">
        <v>2.35</v>
      </c>
      <c r="K11" s="3">
        <f t="shared" si="5"/>
        <v>39.35</v>
      </c>
      <c r="L11" s="3"/>
      <c r="M11" s="3">
        <f t="shared" si="6"/>
        <v>0</v>
      </c>
      <c r="N11" s="8" t="s">
        <v>17</v>
      </c>
      <c r="O11" s="8" t="s">
        <v>9</v>
      </c>
      <c r="P11" s="8" t="s">
        <v>38</v>
      </c>
    </row>
    <row r="12" spans="1:16" x14ac:dyDescent="0.25">
      <c r="A12">
        <f t="shared" si="3"/>
        <v>57</v>
      </c>
      <c r="B12" s="1">
        <v>41029</v>
      </c>
      <c r="C12" s="1">
        <v>41029</v>
      </c>
      <c r="D12" s="13" t="s">
        <v>52</v>
      </c>
      <c r="E12" s="13" t="s">
        <v>52</v>
      </c>
      <c r="G12" s="11" t="s">
        <v>21</v>
      </c>
      <c r="H12" s="3">
        <v>-34.4</v>
      </c>
      <c r="I12" s="2">
        <v>0.18</v>
      </c>
      <c r="J12" s="3">
        <f t="shared" si="4"/>
        <v>-6.1919999999999993</v>
      </c>
      <c r="K12" s="3">
        <f t="shared" si="5"/>
        <v>-40.591999999999999</v>
      </c>
      <c r="L12" s="3"/>
      <c r="M12" s="3">
        <f t="shared" si="6"/>
        <v>0</v>
      </c>
      <c r="N12" s="8" t="s">
        <v>17</v>
      </c>
      <c r="O12" s="8" t="s">
        <v>9</v>
      </c>
      <c r="P12" s="8" t="s">
        <v>38</v>
      </c>
    </row>
    <row r="13" spans="1:16" x14ac:dyDescent="0.25">
      <c r="A13">
        <f t="shared" si="3"/>
        <v>58</v>
      </c>
      <c r="B13" s="1">
        <v>41060</v>
      </c>
      <c r="C13" s="1">
        <v>41060</v>
      </c>
      <c r="D13" s="13" t="s">
        <v>52</v>
      </c>
      <c r="E13" s="13" t="s">
        <v>52</v>
      </c>
      <c r="G13" s="11" t="s">
        <v>21</v>
      </c>
      <c r="H13" s="3">
        <v>39.5</v>
      </c>
      <c r="I13" s="2">
        <v>0.18</v>
      </c>
      <c r="J13" s="3">
        <f t="shared" si="4"/>
        <v>7.1099999999999994</v>
      </c>
      <c r="K13" s="3">
        <f t="shared" si="5"/>
        <v>46.61</v>
      </c>
      <c r="L13" s="3"/>
      <c r="M13" s="3">
        <f t="shared" si="6"/>
        <v>0</v>
      </c>
      <c r="N13" s="8" t="s">
        <v>17</v>
      </c>
      <c r="O13" s="8" t="s">
        <v>9</v>
      </c>
      <c r="P13" s="8" t="s">
        <v>38</v>
      </c>
    </row>
    <row r="14" spans="1:16" x14ac:dyDescent="0.25">
      <c r="A14">
        <f t="shared" si="3"/>
        <v>59</v>
      </c>
      <c r="B14" s="1">
        <v>41060</v>
      </c>
      <c r="C14" s="1">
        <v>41060</v>
      </c>
      <c r="D14" s="13" t="s">
        <v>52</v>
      </c>
      <c r="E14" s="13" t="s">
        <v>52</v>
      </c>
      <c r="G14" s="11" t="s">
        <v>21</v>
      </c>
      <c r="H14" s="3">
        <v>158</v>
      </c>
      <c r="I14" s="2">
        <v>0.18</v>
      </c>
      <c r="J14" s="3">
        <f t="shared" si="4"/>
        <v>28.439999999999998</v>
      </c>
      <c r="K14" s="3">
        <f t="shared" si="5"/>
        <v>186.44</v>
      </c>
      <c r="L14" s="3"/>
      <c r="M14" s="3">
        <f t="shared" si="6"/>
        <v>0</v>
      </c>
      <c r="N14" s="8" t="s">
        <v>17</v>
      </c>
      <c r="O14" s="8" t="s">
        <v>9</v>
      </c>
      <c r="P14" s="8" t="s">
        <v>38</v>
      </c>
    </row>
    <row r="15" spans="1:16" x14ac:dyDescent="0.25">
      <c r="A15">
        <f t="shared" si="3"/>
        <v>60</v>
      </c>
      <c r="B15" s="1">
        <v>41060</v>
      </c>
      <c r="C15" s="1">
        <v>41060</v>
      </c>
      <c r="D15" s="13" t="s">
        <v>52</v>
      </c>
      <c r="E15" s="13" t="s">
        <v>52</v>
      </c>
      <c r="G15" s="11" t="s">
        <v>21</v>
      </c>
      <c r="H15" s="3">
        <v>49.5</v>
      </c>
      <c r="I15" s="2">
        <v>0.18</v>
      </c>
      <c r="J15" s="3">
        <f t="shared" si="4"/>
        <v>8.91</v>
      </c>
      <c r="K15" s="3">
        <f t="shared" si="5"/>
        <v>58.41</v>
      </c>
      <c r="L15" s="3"/>
      <c r="M15" s="3">
        <f t="shared" si="6"/>
        <v>0</v>
      </c>
      <c r="N15" s="8" t="s">
        <v>17</v>
      </c>
      <c r="O15" s="8" t="s">
        <v>9</v>
      </c>
      <c r="P15" s="8" t="s">
        <v>38</v>
      </c>
    </row>
    <row r="16" spans="1:16" x14ac:dyDescent="0.25">
      <c r="A16">
        <f t="shared" si="3"/>
        <v>61</v>
      </c>
      <c r="B16" s="1">
        <v>41060</v>
      </c>
      <c r="C16" s="1">
        <v>41060</v>
      </c>
      <c r="D16" s="13" t="s">
        <v>52</v>
      </c>
      <c r="E16" s="13" t="s">
        <v>52</v>
      </c>
      <c r="G16" s="11" t="s">
        <v>21</v>
      </c>
      <c r="H16" s="3">
        <v>198</v>
      </c>
      <c r="I16" s="2">
        <v>0.18</v>
      </c>
      <c r="J16" s="3">
        <f t="shared" si="4"/>
        <v>35.64</v>
      </c>
      <c r="K16" s="3">
        <f t="shared" si="5"/>
        <v>233.64</v>
      </c>
      <c r="L16" s="3"/>
      <c r="M16" s="3">
        <f t="shared" si="6"/>
        <v>0</v>
      </c>
      <c r="N16" s="8" t="s">
        <v>17</v>
      </c>
      <c r="O16" s="8" t="s">
        <v>9</v>
      </c>
      <c r="P16" s="8" t="s">
        <v>38</v>
      </c>
    </row>
    <row r="17" spans="1:16" x14ac:dyDescent="0.25">
      <c r="A17">
        <f t="shared" si="3"/>
        <v>62</v>
      </c>
      <c r="B17" s="1">
        <v>41060</v>
      </c>
      <c r="C17" s="1">
        <v>41060</v>
      </c>
      <c r="D17" s="13" t="s">
        <v>52</v>
      </c>
      <c r="E17" s="13" t="s">
        <v>52</v>
      </c>
      <c r="G17" s="11" t="s">
        <v>21</v>
      </c>
      <c r="H17" s="3">
        <v>49</v>
      </c>
      <c r="I17" s="2">
        <v>0.18</v>
      </c>
      <c r="J17" s="3">
        <f t="shared" si="4"/>
        <v>8.82</v>
      </c>
      <c r="K17" s="3">
        <f t="shared" si="5"/>
        <v>57.82</v>
      </c>
      <c r="L17" s="3"/>
      <c r="M17" s="3">
        <f t="shared" si="6"/>
        <v>0</v>
      </c>
      <c r="N17" s="8" t="s">
        <v>17</v>
      </c>
      <c r="O17" s="8" t="s">
        <v>9</v>
      </c>
      <c r="P17" s="8" t="s">
        <v>38</v>
      </c>
    </row>
    <row r="18" spans="1:16" x14ac:dyDescent="0.25">
      <c r="A18">
        <f t="shared" si="3"/>
        <v>63</v>
      </c>
      <c r="B18" s="1">
        <v>41060</v>
      </c>
      <c r="C18" s="1">
        <v>41060</v>
      </c>
      <c r="D18" s="13" t="s">
        <v>52</v>
      </c>
      <c r="E18" s="13" t="s">
        <v>52</v>
      </c>
      <c r="G18" s="11" t="s">
        <v>21</v>
      </c>
      <c r="H18" s="3">
        <v>595</v>
      </c>
      <c r="I18" s="2">
        <v>0.18</v>
      </c>
      <c r="J18" s="3">
        <f t="shared" si="4"/>
        <v>107.1</v>
      </c>
      <c r="K18" s="3">
        <f t="shared" si="5"/>
        <v>702.1</v>
      </c>
      <c r="L18" s="3"/>
      <c r="M18" s="3">
        <f t="shared" si="6"/>
        <v>0</v>
      </c>
      <c r="N18" s="8" t="s">
        <v>17</v>
      </c>
      <c r="O18" s="8" t="s">
        <v>9</v>
      </c>
      <c r="P18" s="8" t="s">
        <v>38</v>
      </c>
    </row>
    <row r="19" spans="1:16" x14ac:dyDescent="0.25">
      <c r="A19">
        <f t="shared" si="3"/>
        <v>64</v>
      </c>
      <c r="B19" s="1">
        <v>41060</v>
      </c>
      <c r="C19" s="1">
        <v>41060</v>
      </c>
      <c r="D19" s="13" t="s">
        <v>52</v>
      </c>
      <c r="E19" s="13" t="s">
        <v>52</v>
      </c>
      <c r="G19" s="11" t="s">
        <v>21</v>
      </c>
      <c r="H19" s="3">
        <v>24.5</v>
      </c>
      <c r="I19" s="2">
        <v>0.18</v>
      </c>
      <c r="J19" s="3">
        <f t="shared" si="4"/>
        <v>4.41</v>
      </c>
      <c r="K19" s="3">
        <f t="shared" si="5"/>
        <v>28.91</v>
      </c>
      <c r="L19" s="3"/>
      <c r="M19" s="3">
        <f t="shared" si="6"/>
        <v>0</v>
      </c>
      <c r="N19" s="8" t="s">
        <v>17</v>
      </c>
      <c r="O19" s="8" t="s">
        <v>9</v>
      </c>
      <c r="P19" s="8" t="s">
        <v>38</v>
      </c>
    </row>
    <row r="20" spans="1:16" x14ac:dyDescent="0.25">
      <c r="A20">
        <f t="shared" si="3"/>
        <v>65</v>
      </c>
      <c r="B20" s="1">
        <v>40973</v>
      </c>
      <c r="C20" s="1">
        <v>40973</v>
      </c>
      <c r="D20" s="13" t="s">
        <v>62</v>
      </c>
      <c r="E20" s="13" t="s">
        <v>67</v>
      </c>
      <c r="G20" s="11" t="s">
        <v>21</v>
      </c>
      <c r="H20" s="3">
        <v>37.96</v>
      </c>
      <c r="I20" s="2">
        <v>0.18</v>
      </c>
      <c r="J20" s="3">
        <f t="shared" si="4"/>
        <v>6.8327999999999998</v>
      </c>
      <c r="K20" s="3">
        <f t="shared" si="5"/>
        <v>44.7928</v>
      </c>
      <c r="L20" s="3"/>
      <c r="M20" s="3">
        <f t="shared" si="6"/>
        <v>0</v>
      </c>
      <c r="N20" s="8" t="s">
        <v>17</v>
      </c>
      <c r="O20" s="8" t="s">
        <v>9</v>
      </c>
      <c r="P20" s="8" t="s">
        <v>38</v>
      </c>
    </row>
    <row r="21" spans="1:16" x14ac:dyDescent="0.25">
      <c r="A21">
        <f t="shared" si="3"/>
        <v>66</v>
      </c>
      <c r="B21" s="1">
        <v>40973</v>
      </c>
      <c r="C21" s="1">
        <v>40973</v>
      </c>
      <c r="D21" s="13" t="s">
        <v>53</v>
      </c>
      <c r="E21" s="13" t="s">
        <v>64</v>
      </c>
      <c r="G21" s="11" t="s">
        <v>21</v>
      </c>
      <c r="H21" s="3">
        <v>109.53</v>
      </c>
      <c r="I21" s="2"/>
      <c r="J21" s="3">
        <v>5.22</v>
      </c>
      <c r="K21" s="3">
        <f t="shared" si="5"/>
        <v>114.75</v>
      </c>
      <c r="L21" s="3"/>
      <c r="M21" s="3">
        <f t="shared" si="6"/>
        <v>0</v>
      </c>
      <c r="N21" s="8" t="s">
        <v>17</v>
      </c>
      <c r="O21" s="8" t="s">
        <v>9</v>
      </c>
      <c r="P21" s="8" t="s">
        <v>38</v>
      </c>
    </row>
    <row r="22" spans="1:16" x14ac:dyDescent="0.25">
      <c r="A22">
        <f t="shared" si="3"/>
        <v>67</v>
      </c>
      <c r="B22" s="1">
        <v>41090</v>
      </c>
      <c r="C22" s="1">
        <v>41090</v>
      </c>
      <c r="D22" s="13" t="s">
        <v>52</v>
      </c>
      <c r="E22" s="13" t="s">
        <v>52</v>
      </c>
      <c r="G22" s="11" t="s">
        <v>21</v>
      </c>
      <c r="H22" s="3">
        <v>24.5</v>
      </c>
      <c r="I22" s="2">
        <v>0.18</v>
      </c>
      <c r="J22" s="3">
        <f t="shared" si="4"/>
        <v>4.41</v>
      </c>
      <c r="K22" s="3">
        <f t="shared" si="5"/>
        <v>28.91</v>
      </c>
      <c r="L22" s="3"/>
      <c r="M22" s="3">
        <f t="shared" si="6"/>
        <v>0</v>
      </c>
      <c r="N22" s="8" t="s">
        <v>17</v>
      </c>
      <c r="O22" s="8" t="s">
        <v>9</v>
      </c>
      <c r="P22" s="8" t="s">
        <v>38</v>
      </c>
    </row>
    <row r="23" spans="1:16" x14ac:dyDescent="0.25">
      <c r="A23">
        <f t="shared" si="3"/>
        <v>68</v>
      </c>
      <c r="B23" s="1">
        <v>41090</v>
      </c>
      <c r="C23" s="1">
        <v>41090</v>
      </c>
      <c r="D23" s="13" t="s">
        <v>52</v>
      </c>
      <c r="E23" s="13" t="s">
        <v>52</v>
      </c>
      <c r="G23" s="11" t="s">
        <v>21</v>
      </c>
      <c r="H23" s="3">
        <v>24.5</v>
      </c>
      <c r="I23" s="2">
        <v>0.18</v>
      </c>
      <c r="J23" s="3">
        <f t="shared" ref="J23" si="7">H23*I23</f>
        <v>4.41</v>
      </c>
      <c r="K23" s="3">
        <f t="shared" ref="K23" si="8">H23+J23-M23</f>
        <v>28.91</v>
      </c>
      <c r="L23" s="3"/>
      <c r="M23" s="3">
        <f t="shared" ref="M23" si="9">H23*L23</f>
        <v>0</v>
      </c>
      <c r="N23" s="8" t="s">
        <v>17</v>
      </c>
      <c r="O23" s="8" t="s">
        <v>9</v>
      </c>
      <c r="P23" s="8" t="s">
        <v>38</v>
      </c>
    </row>
    <row r="24" spans="1:16" x14ac:dyDescent="0.25">
      <c r="A24">
        <f t="shared" si="3"/>
        <v>69</v>
      </c>
      <c r="B24" s="1">
        <v>41090</v>
      </c>
      <c r="C24" s="1">
        <v>41090</v>
      </c>
      <c r="D24" s="13" t="s">
        <v>52</v>
      </c>
      <c r="E24" s="13" t="s">
        <v>52</v>
      </c>
      <c r="G24" s="11" t="s">
        <v>21</v>
      </c>
      <c r="H24" s="3">
        <v>49.5</v>
      </c>
      <c r="I24" s="2">
        <v>0.18</v>
      </c>
      <c r="J24" s="3">
        <f t="shared" si="4"/>
        <v>8.91</v>
      </c>
      <c r="K24" s="3">
        <f t="shared" si="5"/>
        <v>58.41</v>
      </c>
      <c r="L24" s="3"/>
      <c r="M24" s="3">
        <f t="shared" si="6"/>
        <v>0</v>
      </c>
      <c r="N24" s="8" t="s">
        <v>17</v>
      </c>
      <c r="O24" s="8" t="s">
        <v>9</v>
      </c>
      <c r="P24" s="8" t="s">
        <v>38</v>
      </c>
    </row>
    <row r="25" spans="1:16" x14ac:dyDescent="0.25">
      <c r="A25">
        <f t="shared" si="3"/>
        <v>70</v>
      </c>
      <c r="B25" s="1">
        <v>41090</v>
      </c>
      <c r="C25" s="1">
        <v>41090</v>
      </c>
      <c r="D25" s="13" t="s">
        <v>52</v>
      </c>
      <c r="E25" s="13" t="s">
        <v>52</v>
      </c>
      <c r="G25" s="11" t="s">
        <v>21</v>
      </c>
      <c r="H25" s="3">
        <v>829.5</v>
      </c>
      <c r="I25" s="2">
        <v>0.18</v>
      </c>
      <c r="J25" s="3">
        <f t="shared" si="4"/>
        <v>149.31</v>
      </c>
      <c r="K25" s="3">
        <f t="shared" si="5"/>
        <v>978.81</v>
      </c>
      <c r="L25" s="3"/>
      <c r="M25" s="3">
        <f t="shared" si="6"/>
        <v>0</v>
      </c>
      <c r="N25" s="8" t="s">
        <v>17</v>
      </c>
      <c r="O25" s="8" t="s">
        <v>9</v>
      </c>
      <c r="P25" s="8" t="s">
        <v>38</v>
      </c>
    </row>
    <row r="26" spans="1:16" s="13" customFormat="1" x14ac:dyDescent="0.25">
      <c r="A26" s="13">
        <f t="shared" si="3"/>
        <v>71</v>
      </c>
      <c r="B26" s="18">
        <v>41090</v>
      </c>
      <c r="C26" s="18">
        <v>41090</v>
      </c>
      <c r="D26" s="13" t="s">
        <v>52</v>
      </c>
      <c r="E26" s="13" t="s">
        <v>52</v>
      </c>
      <c r="G26" s="14" t="s">
        <v>21</v>
      </c>
      <c r="H26" s="15">
        <v>316</v>
      </c>
      <c r="I26" s="16">
        <v>0.18</v>
      </c>
      <c r="J26" s="15">
        <f t="shared" si="4"/>
        <v>56.879999999999995</v>
      </c>
      <c r="K26" s="15">
        <f t="shared" si="5"/>
        <v>372.88</v>
      </c>
      <c r="L26" s="15"/>
      <c r="M26" s="15">
        <f t="shared" si="6"/>
        <v>0</v>
      </c>
      <c r="N26" s="17" t="s">
        <v>17</v>
      </c>
      <c r="O26" s="17" t="s">
        <v>9</v>
      </c>
      <c r="P26" s="17" t="s">
        <v>38</v>
      </c>
    </row>
    <row r="27" spans="1:16" s="13" customFormat="1" x14ac:dyDescent="0.25">
      <c r="A27" s="13">
        <f t="shared" si="3"/>
        <v>72</v>
      </c>
      <c r="B27" s="18">
        <v>41029</v>
      </c>
      <c r="C27" s="18">
        <v>41029</v>
      </c>
      <c r="D27" s="13" t="s">
        <v>52</v>
      </c>
      <c r="E27" s="13" t="s">
        <v>52</v>
      </c>
      <c r="G27" s="14" t="s">
        <v>21</v>
      </c>
      <c r="H27" s="15">
        <v>49</v>
      </c>
      <c r="I27" s="16">
        <v>0.18</v>
      </c>
      <c r="J27" s="15">
        <f t="shared" si="4"/>
        <v>8.82</v>
      </c>
      <c r="K27" s="15">
        <f t="shared" si="5"/>
        <v>57.82</v>
      </c>
      <c r="L27" s="15"/>
      <c r="M27" s="15">
        <f t="shared" si="6"/>
        <v>0</v>
      </c>
      <c r="N27" s="17" t="s">
        <v>17</v>
      </c>
      <c r="O27" s="17" t="s">
        <v>9</v>
      </c>
      <c r="P27" s="17" t="s">
        <v>38</v>
      </c>
    </row>
    <row r="28" spans="1:16" s="13" customFormat="1" x14ac:dyDescent="0.25">
      <c r="A28" s="13">
        <f t="shared" si="3"/>
        <v>73</v>
      </c>
      <c r="B28" s="19">
        <v>41029</v>
      </c>
      <c r="C28" s="18">
        <v>41029</v>
      </c>
      <c r="D28" s="13" t="s">
        <v>52</v>
      </c>
      <c r="E28" s="13" t="s">
        <v>52</v>
      </c>
      <c r="G28" s="14" t="s">
        <v>21</v>
      </c>
      <c r="H28" s="15">
        <v>1188</v>
      </c>
      <c r="I28" s="16">
        <v>0.18</v>
      </c>
      <c r="J28" s="15">
        <f t="shared" si="4"/>
        <v>213.84</v>
      </c>
      <c r="K28" s="15">
        <f t="shared" si="5"/>
        <v>1401.84</v>
      </c>
      <c r="M28" s="15">
        <f t="shared" si="6"/>
        <v>0</v>
      </c>
      <c r="N28" s="17" t="s">
        <v>17</v>
      </c>
      <c r="O28" s="17" t="s">
        <v>9</v>
      </c>
      <c r="P28" s="17" t="s">
        <v>38</v>
      </c>
    </row>
    <row r="29" spans="1:16" x14ac:dyDescent="0.25">
      <c r="A29">
        <f t="shared" si="3"/>
        <v>74</v>
      </c>
      <c r="B29" s="12">
        <v>41029</v>
      </c>
      <c r="C29" s="12">
        <v>41029</v>
      </c>
      <c r="D29" s="13" t="s">
        <v>52</v>
      </c>
      <c r="E29" s="13" t="s">
        <v>52</v>
      </c>
      <c r="F29" s="13"/>
      <c r="G29" s="14" t="s">
        <v>21</v>
      </c>
      <c r="H29" s="15">
        <v>24.5</v>
      </c>
      <c r="I29" s="16">
        <v>0.18</v>
      </c>
      <c r="J29" s="15">
        <f t="shared" si="4"/>
        <v>4.41</v>
      </c>
      <c r="K29" s="15">
        <f t="shared" si="5"/>
        <v>28.91</v>
      </c>
      <c r="L29" s="13"/>
      <c r="M29" s="15">
        <f t="shared" si="6"/>
        <v>0</v>
      </c>
      <c r="N29" s="17" t="s">
        <v>17</v>
      </c>
      <c r="O29" s="17" t="s">
        <v>9</v>
      </c>
      <c r="P29" s="8" t="s">
        <v>38</v>
      </c>
    </row>
    <row r="30" spans="1:16" x14ac:dyDescent="0.25">
      <c r="A30">
        <f t="shared" si="3"/>
        <v>75</v>
      </c>
      <c r="B30" s="12"/>
      <c r="C30" s="12"/>
      <c r="D30" s="13"/>
      <c r="E30" s="13"/>
      <c r="F30" s="13"/>
      <c r="G30" s="14"/>
      <c r="H30" s="15"/>
      <c r="I30" s="16"/>
      <c r="J30" s="15">
        <f t="shared" si="4"/>
        <v>0</v>
      </c>
      <c r="K30" s="15">
        <f t="shared" si="5"/>
        <v>0</v>
      </c>
      <c r="L30" s="13"/>
      <c r="M30" s="15">
        <f t="shared" si="6"/>
        <v>0</v>
      </c>
      <c r="N30" s="17"/>
      <c r="O30" s="17"/>
      <c r="P30" s="8"/>
    </row>
    <row r="31" spans="1:16" x14ac:dyDescent="0.25">
      <c r="A31">
        <f t="shared" si="3"/>
        <v>76</v>
      </c>
      <c r="B31" s="12"/>
      <c r="C31" s="12"/>
      <c r="D31" s="13"/>
      <c r="E31" s="13"/>
      <c r="F31" s="13"/>
      <c r="G31" s="14"/>
      <c r="H31" s="15"/>
      <c r="I31" s="16"/>
      <c r="J31" s="15">
        <f t="shared" si="4"/>
        <v>0</v>
      </c>
      <c r="K31" s="15">
        <f t="shared" si="5"/>
        <v>0</v>
      </c>
      <c r="L31" s="13"/>
      <c r="M31" s="15">
        <f t="shared" si="6"/>
        <v>0</v>
      </c>
      <c r="N31" s="17"/>
      <c r="O31" s="17"/>
      <c r="P31" s="8"/>
    </row>
    <row r="32" spans="1:16" x14ac:dyDescent="0.25">
      <c r="A32">
        <f t="shared" si="3"/>
        <v>77</v>
      </c>
      <c r="B32" s="12"/>
      <c r="C32" s="12"/>
      <c r="D32" s="13"/>
      <c r="E32" s="13"/>
      <c r="G32" s="11"/>
      <c r="H32" s="15"/>
      <c r="I32" s="16"/>
      <c r="J32" s="15">
        <f t="shared" si="4"/>
        <v>0</v>
      </c>
      <c r="K32" s="15">
        <f t="shared" si="5"/>
        <v>0</v>
      </c>
      <c r="M32" s="15">
        <f t="shared" si="6"/>
        <v>0</v>
      </c>
      <c r="N32" s="8"/>
      <c r="O32" s="8"/>
      <c r="P32" s="8"/>
    </row>
    <row r="33" spans="1:16" x14ac:dyDescent="0.25">
      <c r="A33">
        <f t="shared" si="3"/>
        <v>78</v>
      </c>
      <c r="B33" s="12"/>
      <c r="C33" s="12"/>
      <c r="D33" s="13"/>
      <c r="E33" s="13"/>
      <c r="G33" s="11"/>
      <c r="H33" s="15"/>
      <c r="I33" s="16"/>
      <c r="J33" s="15">
        <f t="shared" si="4"/>
        <v>0</v>
      </c>
      <c r="K33" s="15">
        <f t="shared" si="5"/>
        <v>0</v>
      </c>
      <c r="M33" s="15">
        <f t="shared" si="6"/>
        <v>0</v>
      </c>
      <c r="N33" s="8"/>
      <c r="O33" s="8"/>
      <c r="P33" s="8"/>
    </row>
    <row r="34" spans="1:16" s="13" customFormat="1" x14ac:dyDescent="0.25">
      <c r="A34" s="13">
        <f t="shared" si="3"/>
        <v>79</v>
      </c>
      <c r="B34" s="19"/>
      <c r="G34" s="14"/>
      <c r="H34" s="15"/>
      <c r="I34" s="16"/>
      <c r="J34" s="15">
        <f t="shared" si="4"/>
        <v>0</v>
      </c>
      <c r="K34" s="15">
        <f t="shared" si="5"/>
        <v>0</v>
      </c>
      <c r="M34" s="15">
        <f t="shared" si="6"/>
        <v>0</v>
      </c>
      <c r="N34" s="17"/>
      <c r="O34" s="17"/>
      <c r="P34" s="17"/>
    </row>
    <row r="35" spans="1:16" x14ac:dyDescent="0.25">
      <c r="A35">
        <f t="shared" si="3"/>
        <v>80</v>
      </c>
      <c r="B35" s="12"/>
      <c r="C35" s="12"/>
      <c r="D35" s="13"/>
      <c r="E35" s="13"/>
      <c r="G35" s="11"/>
      <c r="H35" s="15"/>
      <c r="I35" s="16"/>
      <c r="J35" s="15">
        <f t="shared" si="4"/>
        <v>0</v>
      </c>
      <c r="K35" s="15">
        <f t="shared" si="5"/>
        <v>0</v>
      </c>
      <c r="M35" s="15">
        <f t="shared" si="6"/>
        <v>0</v>
      </c>
      <c r="N35" s="8"/>
      <c r="O35" s="8"/>
      <c r="P35" s="8"/>
    </row>
    <row r="36" spans="1:16" x14ac:dyDescent="0.25">
      <c r="A36">
        <f t="shared" si="3"/>
        <v>81</v>
      </c>
      <c r="B36" s="12"/>
      <c r="C36" s="12"/>
      <c r="D36" s="13"/>
      <c r="E36" s="13"/>
      <c r="G36" s="11"/>
      <c r="H36" s="15"/>
      <c r="I36" s="16"/>
      <c r="J36" s="15">
        <f t="shared" si="4"/>
        <v>0</v>
      </c>
      <c r="K36" s="15">
        <f t="shared" si="5"/>
        <v>0</v>
      </c>
      <c r="M36" s="15">
        <f t="shared" si="6"/>
        <v>0</v>
      </c>
      <c r="N36" s="8"/>
      <c r="O36" s="8"/>
      <c r="P36" s="8"/>
    </row>
    <row r="37" spans="1:16" x14ac:dyDescent="0.25">
      <c r="A37">
        <f t="shared" si="3"/>
        <v>82</v>
      </c>
      <c r="B37" s="12"/>
      <c r="C37" s="12"/>
      <c r="D37" s="13"/>
      <c r="E37" s="13"/>
      <c r="G37" s="11"/>
      <c r="H37" s="15"/>
      <c r="I37" s="16"/>
      <c r="J37" s="15">
        <f t="shared" si="4"/>
        <v>0</v>
      </c>
      <c r="K37" s="15">
        <f t="shared" si="5"/>
        <v>0</v>
      </c>
      <c r="M37" s="15">
        <f t="shared" si="6"/>
        <v>0</v>
      </c>
      <c r="N37" s="8"/>
      <c r="O37" s="8"/>
      <c r="P37" s="8"/>
    </row>
    <row r="38" spans="1:16" x14ac:dyDescent="0.25">
      <c r="A38">
        <f t="shared" si="3"/>
        <v>83</v>
      </c>
      <c r="B38" s="12"/>
      <c r="C38" s="12"/>
      <c r="D38" s="13"/>
      <c r="E38" s="13"/>
      <c r="G38" s="11"/>
      <c r="I38" s="16"/>
      <c r="J38" s="15">
        <f t="shared" si="4"/>
        <v>0</v>
      </c>
      <c r="K38" s="15">
        <f t="shared" si="5"/>
        <v>0</v>
      </c>
      <c r="M38" s="15">
        <f t="shared" si="6"/>
        <v>0</v>
      </c>
      <c r="N38" s="8"/>
      <c r="O38" s="8"/>
      <c r="P38" s="8"/>
    </row>
    <row r="39" spans="1:16" x14ac:dyDescent="0.25">
      <c r="A39">
        <f t="shared" si="3"/>
        <v>84</v>
      </c>
      <c r="B39" s="12"/>
      <c r="C39" s="12"/>
      <c r="D39" s="13"/>
      <c r="E39" s="13"/>
      <c r="G39" s="11"/>
      <c r="H39" s="15"/>
      <c r="I39" s="16"/>
      <c r="J39" s="15">
        <f t="shared" si="4"/>
        <v>0</v>
      </c>
      <c r="K39" s="15">
        <f t="shared" si="5"/>
        <v>0</v>
      </c>
      <c r="M39" s="15">
        <f t="shared" si="6"/>
        <v>0</v>
      </c>
      <c r="N39" s="8"/>
      <c r="O39" s="8"/>
      <c r="P39" s="8"/>
    </row>
    <row r="40" spans="1:16" x14ac:dyDescent="0.25">
      <c r="A40">
        <f t="shared" si="3"/>
        <v>85</v>
      </c>
      <c r="B40" s="12"/>
      <c r="C40" s="12"/>
      <c r="D40" s="13"/>
      <c r="E40" s="13"/>
      <c r="G40" s="11"/>
      <c r="H40" s="15"/>
      <c r="I40" s="16"/>
      <c r="J40" s="15">
        <f t="shared" si="4"/>
        <v>0</v>
      </c>
      <c r="K40" s="15">
        <f t="shared" si="5"/>
        <v>0</v>
      </c>
      <c r="M40" s="15"/>
      <c r="N40" s="8"/>
      <c r="O40" s="8"/>
      <c r="P40" s="8"/>
    </row>
    <row r="41" spans="1:16" x14ac:dyDescent="0.25">
      <c r="A41">
        <f t="shared" si="3"/>
        <v>86</v>
      </c>
      <c r="B41" s="12"/>
      <c r="C41" s="12"/>
      <c r="D41" s="13"/>
      <c r="E41" s="13"/>
      <c r="G41" s="11"/>
      <c r="H41" s="15"/>
      <c r="I41" s="16"/>
      <c r="J41" s="15">
        <f t="shared" si="4"/>
        <v>0</v>
      </c>
      <c r="K41" s="15">
        <f t="shared" si="5"/>
        <v>0</v>
      </c>
      <c r="M41" s="15">
        <f t="shared" si="6"/>
        <v>0</v>
      </c>
      <c r="N41" s="8"/>
      <c r="O41" s="8"/>
      <c r="P41" s="8"/>
    </row>
    <row r="42" spans="1:16" s="13" customFormat="1" x14ac:dyDescent="0.25">
      <c r="A42" s="13">
        <f t="shared" si="3"/>
        <v>87</v>
      </c>
      <c r="B42" s="19"/>
      <c r="G42" s="14"/>
      <c r="H42" s="15"/>
      <c r="I42" s="16"/>
      <c r="J42" s="15">
        <f t="shared" si="4"/>
        <v>0</v>
      </c>
      <c r="K42" s="15">
        <f t="shared" si="5"/>
        <v>0</v>
      </c>
      <c r="M42" s="15">
        <f t="shared" si="6"/>
        <v>0</v>
      </c>
      <c r="N42" s="17"/>
      <c r="O42" s="17"/>
      <c r="P42" s="17"/>
    </row>
    <row r="43" spans="1:16" x14ac:dyDescent="0.25">
      <c r="A43">
        <f t="shared" si="3"/>
        <v>88</v>
      </c>
      <c r="G43" s="11"/>
      <c r="K43" s="15">
        <f t="shared" si="5"/>
        <v>0</v>
      </c>
      <c r="M43" s="15">
        <f t="shared" si="6"/>
        <v>0</v>
      </c>
      <c r="N43" s="8"/>
      <c r="O43" s="8"/>
      <c r="P43" s="8"/>
    </row>
    <row r="44" spans="1:16" x14ac:dyDescent="0.25">
      <c r="A44">
        <f t="shared" si="3"/>
        <v>89</v>
      </c>
      <c r="G44" s="11"/>
      <c r="K44" s="15">
        <f t="shared" si="5"/>
        <v>0</v>
      </c>
      <c r="M44" s="15">
        <f t="shared" si="6"/>
        <v>0</v>
      </c>
      <c r="N44" s="8"/>
      <c r="O44" s="8"/>
      <c r="P44" s="8"/>
    </row>
    <row r="45" spans="1:16" x14ac:dyDescent="0.25">
      <c r="A45">
        <f t="shared" si="3"/>
        <v>90</v>
      </c>
      <c r="G45" s="11"/>
      <c r="K45" s="15">
        <f t="shared" si="5"/>
        <v>0</v>
      </c>
      <c r="M45" s="15">
        <f t="shared" si="6"/>
        <v>0</v>
      </c>
      <c r="N45" s="8"/>
      <c r="O45" s="8"/>
      <c r="P45" s="8"/>
    </row>
    <row r="46" spans="1:16" x14ac:dyDescent="0.25">
      <c r="G46" s="11"/>
      <c r="K46" s="15">
        <f t="shared" si="5"/>
        <v>0</v>
      </c>
      <c r="M46" s="15">
        <f t="shared" si="6"/>
        <v>0</v>
      </c>
      <c r="N46" s="8"/>
      <c r="O46" s="8"/>
      <c r="P46" s="8"/>
    </row>
  </sheetData>
  <dataValidations count="5">
    <dataValidation type="list" allowBlank="1" showInputMessage="1" showErrorMessage="1" sqref="G5:G27">
      <formula1>CONTENEDOR</formula1>
    </dataValidation>
    <dataValidation type="list" allowBlank="1" showInputMessage="1" showErrorMessage="1" sqref="P5:P27">
      <formula1>DOCUMENTO</formula1>
    </dataValidation>
    <dataValidation type="list" allowBlank="1" showInputMessage="1" showErrorMessage="1" sqref="N5:N27">
      <formula1>MEDIOPAGO</formula1>
    </dataValidation>
    <dataValidation type="list" allowBlank="1" showInputMessage="1" showErrorMessage="1" sqref="I5:I27">
      <formula1>TIPOIVA</formula1>
    </dataValidation>
    <dataValidation type="list" allowBlank="1" showInputMessage="1" showErrorMessage="1" sqref="O5:O27">
      <formula1>ACEPTAR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90" zoomScaleNormal="90" workbookViewId="0">
      <pane ySplit="3" topLeftCell="A4" activePane="bottomLeft" state="frozen"/>
      <selection pane="bottomLeft" activeCell="J1" sqref="J1"/>
    </sheetView>
  </sheetViews>
  <sheetFormatPr baseColWidth="10" defaultColWidth="9.140625" defaultRowHeight="15" x14ac:dyDescent="0.25"/>
  <cols>
    <col min="1" max="1" width="4" customWidth="1"/>
    <col min="2" max="3" width="11.5703125" bestFit="1" customWidth="1"/>
    <col min="4" max="4" width="26.7109375" customWidth="1"/>
    <col min="5" max="5" width="26.42578125" customWidth="1"/>
    <col min="7" max="7" width="9.140625" style="11"/>
    <col min="8" max="8" width="10.7109375" bestFit="1" customWidth="1"/>
    <col min="9" max="9" width="7.42578125" customWidth="1"/>
    <col min="12" max="12" width="5.85546875" customWidth="1"/>
    <col min="14" max="14" width="9.140625" style="8"/>
    <col min="15" max="15" width="6.42578125" style="8" customWidth="1"/>
    <col min="16" max="16" width="9.140625" style="8"/>
  </cols>
  <sheetData>
    <row r="1" spans="1:16" s="5" customFormat="1" ht="15.75" x14ac:dyDescent="0.25">
      <c r="A1" s="5" t="s">
        <v>43</v>
      </c>
      <c r="D1" s="5">
        <v>2012</v>
      </c>
      <c r="E1" s="5" t="s">
        <v>49</v>
      </c>
      <c r="G1" s="9"/>
      <c r="H1" s="20">
        <f>SUM(H5:H10)</f>
        <v>1209.04</v>
      </c>
      <c r="J1" s="20">
        <f>SUM(J5:J10)</f>
        <v>172.12260000000001</v>
      </c>
      <c r="N1" s="7"/>
      <c r="O1" s="7"/>
      <c r="P1" s="7"/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45</v>
      </c>
      <c r="O3" s="6" t="s">
        <v>46</v>
      </c>
      <c r="P3" s="6" t="s">
        <v>47</v>
      </c>
    </row>
    <row r="5" spans="1:16" x14ac:dyDescent="0.25">
      <c r="A5">
        <f>A4+1</f>
        <v>1</v>
      </c>
      <c r="B5" s="1">
        <v>41162</v>
      </c>
      <c r="C5" s="1">
        <v>41162</v>
      </c>
      <c r="D5" t="s">
        <v>68</v>
      </c>
      <c r="E5" t="s">
        <v>69</v>
      </c>
      <c r="H5" s="3">
        <v>108.3</v>
      </c>
      <c r="I5" s="2">
        <v>0.21</v>
      </c>
      <c r="J5" s="3">
        <f>H5*I5</f>
        <v>22.742999999999999</v>
      </c>
      <c r="K5" s="3">
        <f>H5+J5-M5</f>
        <v>131.04300000000001</v>
      </c>
      <c r="L5" s="3"/>
      <c r="M5" s="3">
        <f>H5*L5</f>
        <v>0</v>
      </c>
      <c r="N5" s="8" t="s">
        <v>16</v>
      </c>
      <c r="O5" s="8" t="s">
        <v>9</v>
      </c>
      <c r="P5" s="8" t="s">
        <v>38</v>
      </c>
    </row>
    <row r="6" spans="1:16" x14ac:dyDescent="0.25">
      <c r="A6">
        <f t="shared" ref="A6:A45" si="0">A5+1</f>
        <v>2</v>
      </c>
      <c r="B6" s="1">
        <v>41179</v>
      </c>
      <c r="C6" s="1">
        <v>41179</v>
      </c>
      <c r="D6" t="s">
        <v>70</v>
      </c>
      <c r="E6" t="s">
        <v>71</v>
      </c>
      <c r="H6" s="3">
        <v>158.29</v>
      </c>
      <c r="I6" s="2">
        <v>0.04</v>
      </c>
      <c r="J6" s="3">
        <f t="shared" ref="J6:J56" si="1">H6*I6</f>
        <v>6.3315999999999999</v>
      </c>
      <c r="K6" s="3">
        <f t="shared" ref="K6:K56" si="2">H6+J6-M6</f>
        <v>164.6216</v>
      </c>
      <c r="L6" s="3"/>
      <c r="M6" s="3">
        <f t="shared" ref="M6:M56" si="3">H6*L6</f>
        <v>0</v>
      </c>
      <c r="N6" s="8" t="s">
        <v>17</v>
      </c>
      <c r="O6" s="8" t="s">
        <v>9</v>
      </c>
      <c r="P6" s="8" t="s">
        <v>38</v>
      </c>
    </row>
    <row r="7" spans="1:16" s="13" customFormat="1" x14ac:dyDescent="0.25">
      <c r="A7" s="13">
        <f t="shared" si="0"/>
        <v>3</v>
      </c>
      <c r="B7" s="18">
        <v>41184</v>
      </c>
      <c r="C7" s="18">
        <v>40940</v>
      </c>
      <c r="D7" s="13" t="s">
        <v>72</v>
      </c>
      <c r="E7" s="13" t="s">
        <v>71</v>
      </c>
      <c r="G7" s="14"/>
      <c r="H7" s="15">
        <v>189.95</v>
      </c>
      <c r="I7" s="16">
        <v>0.04</v>
      </c>
      <c r="J7" s="15">
        <f t="shared" si="1"/>
        <v>7.5979999999999999</v>
      </c>
      <c r="K7" s="15">
        <f t="shared" si="2"/>
        <v>197.548</v>
      </c>
      <c r="L7" s="15"/>
      <c r="M7" s="15">
        <f t="shared" si="3"/>
        <v>0</v>
      </c>
      <c r="N7" s="17" t="s">
        <v>17</v>
      </c>
      <c r="O7" s="17" t="s">
        <v>9</v>
      </c>
      <c r="P7" s="17" t="s">
        <v>38</v>
      </c>
    </row>
    <row r="8" spans="1:16" x14ac:dyDescent="0.25">
      <c r="A8">
        <f t="shared" si="0"/>
        <v>4</v>
      </c>
      <c r="B8" s="1">
        <v>41182</v>
      </c>
      <c r="C8" s="1">
        <v>41182</v>
      </c>
      <c r="D8" s="13" t="s">
        <v>73</v>
      </c>
      <c r="H8" s="3">
        <v>24.5</v>
      </c>
      <c r="I8" s="2">
        <v>0.18</v>
      </c>
      <c r="J8" s="3">
        <f t="shared" si="1"/>
        <v>4.41</v>
      </c>
      <c r="K8" s="3">
        <f t="shared" si="2"/>
        <v>28.91</v>
      </c>
      <c r="L8" s="3"/>
      <c r="M8" s="3">
        <f t="shared" si="3"/>
        <v>0</v>
      </c>
      <c r="N8" s="8" t="s">
        <v>17</v>
      </c>
      <c r="O8" s="8" t="s">
        <v>9</v>
      </c>
      <c r="P8" s="8" t="s">
        <v>38</v>
      </c>
    </row>
    <row r="9" spans="1:16" x14ac:dyDescent="0.25">
      <c r="A9">
        <f t="shared" si="0"/>
        <v>5</v>
      </c>
      <c r="B9" s="1">
        <v>41182</v>
      </c>
      <c r="C9" s="1">
        <v>41182</v>
      </c>
      <c r="D9" s="13" t="s">
        <v>73</v>
      </c>
      <c r="H9" s="3">
        <v>654.5</v>
      </c>
      <c r="I9" s="2">
        <v>0.18</v>
      </c>
      <c r="J9" s="3">
        <f t="shared" si="1"/>
        <v>117.81</v>
      </c>
      <c r="K9" s="3">
        <f t="shared" si="2"/>
        <v>772.31</v>
      </c>
      <c r="L9" s="3"/>
      <c r="M9" s="3">
        <f t="shared" si="3"/>
        <v>0</v>
      </c>
      <c r="N9" s="8" t="s">
        <v>17</v>
      </c>
      <c r="O9" s="8" t="s">
        <v>9</v>
      </c>
      <c r="P9" s="8" t="s">
        <v>38</v>
      </c>
    </row>
    <row r="10" spans="1:16" x14ac:dyDescent="0.25">
      <c r="A10">
        <f t="shared" si="0"/>
        <v>6</v>
      </c>
      <c r="B10" s="1">
        <v>41182</v>
      </c>
      <c r="C10" s="1">
        <v>41182</v>
      </c>
      <c r="D10" s="13" t="s">
        <v>73</v>
      </c>
      <c r="H10" s="3">
        <v>73.5</v>
      </c>
      <c r="I10" s="2">
        <v>0.18</v>
      </c>
      <c r="J10" s="3">
        <f t="shared" si="1"/>
        <v>13.229999999999999</v>
      </c>
      <c r="K10" s="3">
        <f t="shared" si="2"/>
        <v>86.73</v>
      </c>
      <c r="L10" s="3"/>
      <c r="M10" s="3">
        <f t="shared" si="3"/>
        <v>0</v>
      </c>
      <c r="N10" s="8" t="s">
        <v>17</v>
      </c>
      <c r="O10" s="8" t="s">
        <v>9</v>
      </c>
      <c r="P10" s="8" t="s">
        <v>38</v>
      </c>
    </row>
    <row r="11" spans="1:16" x14ac:dyDescent="0.25">
      <c r="A11">
        <f t="shared" si="0"/>
        <v>7</v>
      </c>
      <c r="B11" s="1"/>
      <c r="C11" s="1"/>
      <c r="H11" s="3"/>
      <c r="I11" s="2"/>
      <c r="J11" s="3">
        <f t="shared" si="1"/>
        <v>0</v>
      </c>
      <c r="K11" s="3">
        <f t="shared" si="2"/>
        <v>0</v>
      </c>
      <c r="L11" s="3"/>
      <c r="M11" s="3">
        <f t="shared" si="3"/>
        <v>0</v>
      </c>
    </row>
    <row r="12" spans="1:16" x14ac:dyDescent="0.25">
      <c r="A12">
        <f t="shared" si="0"/>
        <v>8</v>
      </c>
      <c r="B12" s="1"/>
      <c r="C12" s="1"/>
      <c r="H12" s="3"/>
      <c r="I12" s="2"/>
      <c r="J12" s="3">
        <f t="shared" si="1"/>
        <v>0</v>
      </c>
      <c r="K12" s="3">
        <f t="shared" si="2"/>
        <v>0</v>
      </c>
      <c r="L12" s="3"/>
      <c r="M12" s="3">
        <f t="shared" si="3"/>
        <v>0</v>
      </c>
    </row>
    <row r="13" spans="1:16" x14ac:dyDescent="0.25">
      <c r="A13">
        <f t="shared" si="0"/>
        <v>9</v>
      </c>
      <c r="B13" s="1"/>
      <c r="C13" s="1"/>
      <c r="H13" s="3"/>
      <c r="I13" s="2"/>
      <c r="J13" s="3">
        <f t="shared" si="1"/>
        <v>0</v>
      </c>
      <c r="K13" s="3">
        <f t="shared" si="2"/>
        <v>0</v>
      </c>
      <c r="L13" s="3"/>
      <c r="M13" s="3">
        <f t="shared" si="3"/>
        <v>0</v>
      </c>
    </row>
    <row r="14" spans="1:16" x14ac:dyDescent="0.25">
      <c r="A14">
        <f t="shared" si="0"/>
        <v>10</v>
      </c>
      <c r="B14" s="1"/>
      <c r="C14" s="1"/>
      <c r="H14" s="3"/>
      <c r="I14" s="2"/>
      <c r="J14" s="3">
        <f t="shared" si="1"/>
        <v>0</v>
      </c>
      <c r="K14" s="3">
        <f t="shared" si="2"/>
        <v>0</v>
      </c>
      <c r="L14" s="3"/>
      <c r="M14" s="3">
        <f t="shared" si="3"/>
        <v>0</v>
      </c>
    </row>
    <row r="15" spans="1:16" x14ac:dyDescent="0.25">
      <c r="A15">
        <f t="shared" si="0"/>
        <v>11</v>
      </c>
      <c r="B15" s="1"/>
      <c r="C15" s="1"/>
      <c r="H15" s="3"/>
      <c r="I15" s="2"/>
      <c r="J15" s="3">
        <f t="shared" si="1"/>
        <v>0</v>
      </c>
      <c r="K15" s="3">
        <f t="shared" si="2"/>
        <v>0</v>
      </c>
      <c r="L15" s="3"/>
      <c r="M15" s="3">
        <f t="shared" si="3"/>
        <v>0</v>
      </c>
    </row>
    <row r="16" spans="1:16" x14ac:dyDescent="0.25">
      <c r="A16">
        <f t="shared" si="0"/>
        <v>12</v>
      </c>
      <c r="B16" s="1"/>
      <c r="C16" s="1"/>
      <c r="H16" s="3"/>
      <c r="I16" s="2"/>
      <c r="J16" s="3">
        <f t="shared" si="1"/>
        <v>0</v>
      </c>
      <c r="K16" s="3">
        <f t="shared" si="2"/>
        <v>0</v>
      </c>
      <c r="L16" s="3"/>
      <c r="M16" s="3">
        <f t="shared" si="3"/>
        <v>0</v>
      </c>
    </row>
    <row r="17" spans="1:16" x14ac:dyDescent="0.25">
      <c r="A17">
        <f t="shared" si="0"/>
        <v>13</v>
      </c>
      <c r="B17" s="1"/>
      <c r="C17" s="1"/>
      <c r="H17" s="3"/>
      <c r="I17" s="2"/>
      <c r="J17" s="3">
        <f t="shared" si="1"/>
        <v>0</v>
      </c>
      <c r="K17" s="3">
        <f t="shared" si="2"/>
        <v>0</v>
      </c>
      <c r="L17" s="3"/>
      <c r="M17" s="3">
        <f t="shared" si="3"/>
        <v>0</v>
      </c>
    </row>
    <row r="18" spans="1:16" x14ac:dyDescent="0.25">
      <c r="A18">
        <f t="shared" si="0"/>
        <v>14</v>
      </c>
      <c r="B18" s="1"/>
      <c r="C18" s="1"/>
      <c r="H18" s="3"/>
      <c r="I18" s="2"/>
      <c r="J18" s="3">
        <f t="shared" si="1"/>
        <v>0</v>
      </c>
      <c r="K18" s="3">
        <f t="shared" si="2"/>
        <v>0</v>
      </c>
      <c r="L18" s="3"/>
      <c r="M18" s="3">
        <f t="shared" si="3"/>
        <v>0</v>
      </c>
    </row>
    <row r="19" spans="1:16" x14ac:dyDescent="0.25">
      <c r="A19">
        <f t="shared" si="0"/>
        <v>15</v>
      </c>
      <c r="B19" s="1"/>
      <c r="C19" s="1"/>
      <c r="H19" s="3"/>
      <c r="I19" s="2"/>
      <c r="J19" s="3">
        <f t="shared" si="1"/>
        <v>0</v>
      </c>
      <c r="K19" s="3">
        <f t="shared" si="2"/>
        <v>0</v>
      </c>
      <c r="L19" s="3"/>
      <c r="M19" s="3">
        <f t="shared" si="3"/>
        <v>0</v>
      </c>
    </row>
    <row r="20" spans="1:16" x14ac:dyDescent="0.25">
      <c r="A20">
        <f t="shared" si="0"/>
        <v>16</v>
      </c>
      <c r="B20" s="1"/>
      <c r="C20" s="1"/>
      <c r="H20" s="3"/>
      <c r="I20" s="2"/>
      <c r="J20" s="3">
        <f t="shared" si="1"/>
        <v>0</v>
      </c>
      <c r="K20" s="3">
        <f t="shared" si="2"/>
        <v>0</v>
      </c>
      <c r="L20" s="3"/>
      <c r="M20" s="3">
        <f t="shared" si="3"/>
        <v>0</v>
      </c>
    </row>
    <row r="21" spans="1:16" x14ac:dyDescent="0.25">
      <c r="A21">
        <f t="shared" si="0"/>
        <v>17</v>
      </c>
      <c r="B21" s="1"/>
      <c r="C21" s="1"/>
      <c r="H21" s="3"/>
      <c r="I21" s="2"/>
      <c r="J21" s="3">
        <f t="shared" si="1"/>
        <v>0</v>
      </c>
      <c r="K21" s="3">
        <f t="shared" si="2"/>
        <v>0</v>
      </c>
      <c r="L21" s="3"/>
      <c r="M21" s="3">
        <f t="shared" si="3"/>
        <v>0</v>
      </c>
    </row>
    <row r="22" spans="1:16" x14ac:dyDescent="0.25">
      <c r="A22">
        <f t="shared" si="0"/>
        <v>18</v>
      </c>
      <c r="B22" s="1"/>
      <c r="C22" s="1"/>
      <c r="H22" s="3"/>
      <c r="I22" s="2"/>
      <c r="J22" s="3">
        <f t="shared" si="1"/>
        <v>0</v>
      </c>
      <c r="K22" s="3">
        <f t="shared" si="2"/>
        <v>0</v>
      </c>
      <c r="L22" s="3"/>
      <c r="M22" s="3">
        <f t="shared" si="3"/>
        <v>0</v>
      </c>
    </row>
    <row r="23" spans="1:16" x14ac:dyDescent="0.25">
      <c r="A23">
        <f t="shared" si="0"/>
        <v>19</v>
      </c>
      <c r="B23" s="1"/>
      <c r="C23" s="1"/>
      <c r="H23" s="3"/>
      <c r="I23" s="2"/>
      <c r="J23" s="3">
        <f t="shared" si="1"/>
        <v>0</v>
      </c>
      <c r="K23" s="3">
        <f t="shared" si="2"/>
        <v>0</v>
      </c>
      <c r="L23" s="3"/>
      <c r="M23" s="3">
        <f t="shared" si="3"/>
        <v>0</v>
      </c>
    </row>
    <row r="24" spans="1:16" x14ac:dyDescent="0.25">
      <c r="A24">
        <f t="shared" si="0"/>
        <v>20</v>
      </c>
      <c r="B24" s="1"/>
      <c r="C24" s="1"/>
      <c r="H24" s="3"/>
      <c r="I24" s="2"/>
      <c r="J24" s="3">
        <f t="shared" si="1"/>
        <v>0</v>
      </c>
      <c r="K24" s="3">
        <f t="shared" si="2"/>
        <v>0</v>
      </c>
      <c r="L24" s="3"/>
      <c r="M24" s="3">
        <f t="shared" si="3"/>
        <v>0</v>
      </c>
    </row>
    <row r="25" spans="1:16" x14ac:dyDescent="0.25">
      <c r="A25">
        <f t="shared" si="0"/>
        <v>21</v>
      </c>
      <c r="B25" s="1"/>
      <c r="C25" s="1"/>
      <c r="H25" s="3"/>
      <c r="I25" s="2"/>
      <c r="J25" s="3">
        <f t="shared" si="1"/>
        <v>0</v>
      </c>
      <c r="K25" s="3">
        <f t="shared" si="2"/>
        <v>0</v>
      </c>
      <c r="L25" s="3"/>
      <c r="M25" s="3">
        <f t="shared" si="3"/>
        <v>0</v>
      </c>
    </row>
    <row r="26" spans="1:16" s="13" customFormat="1" x14ac:dyDescent="0.25">
      <c r="A26" s="13">
        <f t="shared" si="0"/>
        <v>22</v>
      </c>
      <c r="B26" s="18"/>
      <c r="C26" s="18"/>
      <c r="G26" s="14"/>
      <c r="H26" s="15"/>
      <c r="I26" s="16"/>
      <c r="J26" s="15">
        <f t="shared" si="1"/>
        <v>0</v>
      </c>
      <c r="K26" s="15">
        <f t="shared" si="2"/>
        <v>0</v>
      </c>
      <c r="L26" s="15"/>
      <c r="M26" s="15">
        <f t="shared" si="3"/>
        <v>0</v>
      </c>
      <c r="N26" s="17"/>
      <c r="O26" s="17"/>
      <c r="P26" s="17"/>
    </row>
    <row r="27" spans="1:16" s="13" customFormat="1" x14ac:dyDescent="0.25">
      <c r="A27" s="13">
        <f t="shared" si="0"/>
        <v>23</v>
      </c>
      <c r="B27" s="18"/>
      <c r="C27" s="18"/>
      <c r="G27" s="14"/>
      <c r="H27" s="15"/>
      <c r="I27" s="16"/>
      <c r="J27" s="15">
        <f t="shared" si="1"/>
        <v>0</v>
      </c>
      <c r="K27" s="15">
        <f t="shared" si="2"/>
        <v>0</v>
      </c>
      <c r="L27" s="15"/>
      <c r="M27" s="15">
        <f t="shared" si="3"/>
        <v>0</v>
      </c>
      <c r="N27" s="17"/>
      <c r="O27" s="17"/>
      <c r="P27" s="17"/>
    </row>
    <row r="28" spans="1:16" s="13" customFormat="1" x14ac:dyDescent="0.25">
      <c r="A28" s="13">
        <f t="shared" si="0"/>
        <v>24</v>
      </c>
      <c r="B28" s="19"/>
      <c r="G28" s="14"/>
      <c r="H28" s="15"/>
      <c r="I28" s="16"/>
      <c r="J28" s="15">
        <f t="shared" si="1"/>
        <v>0</v>
      </c>
      <c r="K28" s="15">
        <f t="shared" si="2"/>
        <v>0</v>
      </c>
      <c r="M28" s="15">
        <f t="shared" si="3"/>
        <v>0</v>
      </c>
      <c r="N28" s="17"/>
      <c r="O28" s="17"/>
      <c r="P28" s="17"/>
    </row>
    <row r="29" spans="1:16" x14ac:dyDescent="0.25">
      <c r="A29">
        <f t="shared" si="0"/>
        <v>25</v>
      </c>
      <c r="B29" s="12"/>
      <c r="C29" s="12"/>
      <c r="D29" s="13"/>
      <c r="E29" s="13"/>
      <c r="F29" s="13"/>
      <c r="G29" s="14"/>
      <c r="H29" s="15"/>
      <c r="I29" s="16"/>
      <c r="J29" s="15">
        <f t="shared" si="1"/>
        <v>0</v>
      </c>
      <c r="K29" s="15">
        <f t="shared" si="2"/>
        <v>0</v>
      </c>
      <c r="L29" s="13"/>
      <c r="M29" s="15">
        <f t="shared" si="3"/>
        <v>0</v>
      </c>
      <c r="N29" s="17"/>
      <c r="O29" s="17"/>
    </row>
    <row r="30" spans="1:16" x14ac:dyDescent="0.25">
      <c r="A30">
        <f t="shared" si="0"/>
        <v>26</v>
      </c>
      <c r="B30" s="12"/>
      <c r="C30" s="12"/>
      <c r="D30" s="13"/>
      <c r="E30" s="13"/>
      <c r="F30" s="13"/>
      <c r="G30" s="14"/>
      <c r="H30" s="15"/>
      <c r="I30" s="16"/>
      <c r="J30" s="15">
        <f t="shared" si="1"/>
        <v>0</v>
      </c>
      <c r="K30" s="15">
        <f t="shared" si="2"/>
        <v>0</v>
      </c>
      <c r="L30" s="13"/>
      <c r="M30" s="15">
        <f t="shared" si="3"/>
        <v>0</v>
      </c>
      <c r="N30" s="17"/>
      <c r="O30" s="17"/>
    </row>
    <row r="31" spans="1:16" x14ac:dyDescent="0.25">
      <c r="A31">
        <f t="shared" si="0"/>
        <v>27</v>
      </c>
      <c r="B31" s="12"/>
      <c r="C31" s="12"/>
      <c r="D31" s="13"/>
      <c r="E31" s="13"/>
      <c r="F31" s="13"/>
      <c r="G31" s="14"/>
      <c r="H31" s="15"/>
      <c r="I31" s="16"/>
      <c r="J31" s="15">
        <f t="shared" si="1"/>
        <v>0</v>
      </c>
      <c r="K31" s="15">
        <f t="shared" si="2"/>
        <v>0</v>
      </c>
      <c r="L31" s="13"/>
      <c r="M31" s="15">
        <f t="shared" si="3"/>
        <v>0</v>
      </c>
      <c r="N31" s="17"/>
      <c r="O31" s="17"/>
    </row>
    <row r="32" spans="1:16" x14ac:dyDescent="0.25">
      <c r="A32">
        <f t="shared" si="0"/>
        <v>28</v>
      </c>
      <c r="B32" s="12"/>
      <c r="C32" s="12"/>
      <c r="D32" s="13"/>
      <c r="E32" s="13"/>
      <c r="H32" s="15"/>
      <c r="I32" s="16"/>
      <c r="J32" s="15">
        <f t="shared" si="1"/>
        <v>0</v>
      </c>
      <c r="K32" s="15">
        <f t="shared" si="2"/>
        <v>0</v>
      </c>
      <c r="M32" s="15">
        <f t="shared" si="3"/>
        <v>0</v>
      </c>
    </row>
    <row r="33" spans="1:16" x14ac:dyDescent="0.25">
      <c r="A33">
        <f t="shared" si="0"/>
        <v>29</v>
      </c>
      <c r="B33" s="12"/>
      <c r="C33" s="12"/>
      <c r="D33" s="13"/>
      <c r="E33" s="13"/>
      <c r="H33" s="15"/>
      <c r="I33" s="16"/>
      <c r="J33" s="15">
        <f t="shared" si="1"/>
        <v>0</v>
      </c>
      <c r="K33" s="15">
        <f t="shared" si="2"/>
        <v>0</v>
      </c>
      <c r="M33" s="15">
        <f t="shared" si="3"/>
        <v>0</v>
      </c>
    </row>
    <row r="34" spans="1:16" s="13" customFormat="1" x14ac:dyDescent="0.25">
      <c r="A34" s="13">
        <f t="shared" si="0"/>
        <v>30</v>
      </c>
      <c r="B34" s="19"/>
      <c r="G34" s="14"/>
      <c r="H34" s="15"/>
      <c r="I34" s="16"/>
      <c r="J34" s="15">
        <f t="shared" si="1"/>
        <v>0</v>
      </c>
      <c r="K34" s="15">
        <f t="shared" si="2"/>
        <v>0</v>
      </c>
      <c r="M34" s="15">
        <f t="shared" si="3"/>
        <v>0</v>
      </c>
      <c r="N34" s="17"/>
      <c r="O34" s="17"/>
      <c r="P34" s="17"/>
    </row>
    <row r="35" spans="1:16" x14ac:dyDescent="0.25">
      <c r="A35">
        <f t="shared" si="0"/>
        <v>31</v>
      </c>
      <c r="B35" s="12"/>
      <c r="C35" s="12"/>
      <c r="D35" s="13"/>
      <c r="E35" s="13"/>
      <c r="H35" s="15"/>
      <c r="I35" s="16"/>
      <c r="J35" s="15">
        <f t="shared" si="1"/>
        <v>0</v>
      </c>
      <c r="K35" s="15">
        <f t="shared" si="2"/>
        <v>0</v>
      </c>
      <c r="M35" s="15">
        <f t="shared" si="3"/>
        <v>0</v>
      </c>
    </row>
    <row r="36" spans="1:16" x14ac:dyDescent="0.25">
      <c r="A36">
        <f t="shared" si="0"/>
        <v>32</v>
      </c>
      <c r="B36" s="12"/>
      <c r="C36" s="12"/>
      <c r="D36" s="13"/>
      <c r="E36" s="13"/>
      <c r="H36" s="15"/>
      <c r="I36" s="16"/>
      <c r="J36" s="15">
        <f t="shared" si="1"/>
        <v>0</v>
      </c>
      <c r="K36" s="15">
        <f t="shared" si="2"/>
        <v>0</v>
      </c>
      <c r="M36" s="15">
        <f t="shared" si="3"/>
        <v>0</v>
      </c>
    </row>
    <row r="37" spans="1:16" x14ac:dyDescent="0.25">
      <c r="A37">
        <f t="shared" si="0"/>
        <v>33</v>
      </c>
      <c r="B37" s="12"/>
      <c r="C37" s="12"/>
      <c r="D37" s="13"/>
      <c r="E37" s="13"/>
      <c r="H37" s="15"/>
      <c r="I37" s="16"/>
      <c r="J37" s="15">
        <f t="shared" si="1"/>
        <v>0</v>
      </c>
      <c r="K37" s="15">
        <f t="shared" si="2"/>
        <v>0</v>
      </c>
      <c r="M37" s="15">
        <f t="shared" si="3"/>
        <v>0</v>
      </c>
    </row>
    <row r="38" spans="1:16" x14ac:dyDescent="0.25">
      <c r="A38">
        <f t="shared" si="0"/>
        <v>34</v>
      </c>
      <c r="B38" s="12"/>
      <c r="C38" s="12"/>
      <c r="D38" s="13"/>
      <c r="E38" s="13"/>
      <c r="I38" s="16"/>
      <c r="J38" s="15">
        <f t="shared" si="1"/>
        <v>0</v>
      </c>
      <c r="K38" s="15">
        <f t="shared" si="2"/>
        <v>0</v>
      </c>
      <c r="M38" s="15">
        <f t="shared" si="3"/>
        <v>0</v>
      </c>
    </row>
    <row r="39" spans="1:16" x14ac:dyDescent="0.25">
      <c r="A39">
        <f t="shared" si="0"/>
        <v>35</v>
      </c>
      <c r="B39" s="12"/>
      <c r="C39" s="12"/>
      <c r="D39" s="13"/>
      <c r="E39" s="13"/>
      <c r="H39" s="15"/>
      <c r="I39" s="16"/>
      <c r="J39" s="15">
        <f t="shared" si="1"/>
        <v>0</v>
      </c>
      <c r="K39" s="15">
        <f t="shared" si="2"/>
        <v>0</v>
      </c>
      <c r="M39" s="15">
        <f t="shared" si="3"/>
        <v>0</v>
      </c>
    </row>
    <row r="40" spans="1:16" x14ac:dyDescent="0.25">
      <c r="A40">
        <f t="shared" si="0"/>
        <v>36</v>
      </c>
      <c r="B40" s="12"/>
      <c r="C40" s="12"/>
      <c r="D40" s="13"/>
      <c r="E40" s="13"/>
      <c r="H40" s="15"/>
      <c r="I40" s="16"/>
      <c r="J40" s="15">
        <f t="shared" si="1"/>
        <v>0</v>
      </c>
      <c r="K40" s="15">
        <f t="shared" si="2"/>
        <v>0</v>
      </c>
      <c r="M40" s="15">
        <f t="shared" si="3"/>
        <v>0</v>
      </c>
    </row>
    <row r="41" spans="1:16" x14ac:dyDescent="0.25">
      <c r="A41">
        <f t="shared" si="0"/>
        <v>37</v>
      </c>
      <c r="B41" s="12"/>
      <c r="C41" s="12"/>
      <c r="D41" s="13"/>
      <c r="E41" s="13"/>
      <c r="H41" s="15"/>
      <c r="I41" s="16"/>
      <c r="J41" s="15">
        <f t="shared" si="1"/>
        <v>0</v>
      </c>
      <c r="K41" s="15">
        <f t="shared" si="2"/>
        <v>0</v>
      </c>
      <c r="M41" s="15">
        <f t="shared" si="3"/>
        <v>0</v>
      </c>
    </row>
    <row r="42" spans="1:16" s="13" customFormat="1" x14ac:dyDescent="0.25">
      <c r="A42" s="13">
        <f t="shared" si="0"/>
        <v>38</v>
      </c>
      <c r="B42" s="19"/>
      <c r="G42" s="14"/>
      <c r="H42" s="15"/>
      <c r="I42" s="16"/>
      <c r="J42" s="15">
        <f t="shared" si="1"/>
        <v>0</v>
      </c>
      <c r="K42" s="15">
        <f t="shared" si="2"/>
        <v>0</v>
      </c>
      <c r="M42" s="15">
        <f t="shared" si="3"/>
        <v>0</v>
      </c>
      <c r="N42" s="17"/>
      <c r="O42" s="17"/>
      <c r="P42" s="17"/>
    </row>
    <row r="43" spans="1:16" x14ac:dyDescent="0.25">
      <c r="A43">
        <f t="shared" si="0"/>
        <v>39</v>
      </c>
      <c r="J43" s="15">
        <f t="shared" si="1"/>
        <v>0</v>
      </c>
      <c r="K43" s="15">
        <f t="shared" si="2"/>
        <v>0</v>
      </c>
      <c r="M43" s="15">
        <f t="shared" si="3"/>
        <v>0</v>
      </c>
    </row>
    <row r="44" spans="1:16" x14ac:dyDescent="0.25">
      <c r="A44">
        <f t="shared" si="0"/>
        <v>40</v>
      </c>
      <c r="J44" s="15">
        <f t="shared" si="1"/>
        <v>0</v>
      </c>
      <c r="K44" s="15">
        <f t="shared" si="2"/>
        <v>0</v>
      </c>
      <c r="M44" s="15">
        <f t="shared" si="3"/>
        <v>0</v>
      </c>
    </row>
    <row r="45" spans="1:16" x14ac:dyDescent="0.25">
      <c r="A45">
        <f t="shared" si="0"/>
        <v>41</v>
      </c>
      <c r="J45" s="15">
        <f t="shared" si="1"/>
        <v>0</v>
      </c>
      <c r="K45" s="15">
        <f t="shared" si="2"/>
        <v>0</v>
      </c>
      <c r="M45" s="15">
        <f t="shared" si="3"/>
        <v>0</v>
      </c>
    </row>
    <row r="46" spans="1:16" x14ac:dyDescent="0.25">
      <c r="J46" s="15">
        <f t="shared" si="1"/>
        <v>0</v>
      </c>
      <c r="K46" s="15">
        <f t="shared" si="2"/>
        <v>0</v>
      </c>
      <c r="M46" s="15">
        <f t="shared" si="3"/>
        <v>0</v>
      </c>
    </row>
    <row r="47" spans="1:16" x14ac:dyDescent="0.25">
      <c r="J47" s="15">
        <f t="shared" si="1"/>
        <v>0</v>
      </c>
      <c r="K47" s="15">
        <f t="shared" si="2"/>
        <v>0</v>
      </c>
      <c r="M47" s="15">
        <f t="shared" si="3"/>
        <v>0</v>
      </c>
    </row>
    <row r="48" spans="1:16" x14ac:dyDescent="0.25">
      <c r="J48" s="15">
        <f t="shared" si="1"/>
        <v>0</v>
      </c>
      <c r="K48" s="15">
        <f t="shared" si="2"/>
        <v>0</v>
      </c>
      <c r="M48" s="15">
        <f t="shared" si="3"/>
        <v>0</v>
      </c>
    </row>
    <row r="49" spans="10:13" x14ac:dyDescent="0.25">
      <c r="J49" s="15">
        <f t="shared" si="1"/>
        <v>0</v>
      </c>
      <c r="K49" s="15">
        <f t="shared" si="2"/>
        <v>0</v>
      </c>
      <c r="M49" s="15">
        <f t="shared" si="3"/>
        <v>0</v>
      </c>
    </row>
    <row r="50" spans="10:13" x14ac:dyDescent="0.25">
      <c r="J50" s="15">
        <f t="shared" si="1"/>
        <v>0</v>
      </c>
      <c r="K50" s="15">
        <f t="shared" si="2"/>
        <v>0</v>
      </c>
      <c r="M50" s="15">
        <f t="shared" si="3"/>
        <v>0</v>
      </c>
    </row>
    <row r="51" spans="10:13" x14ac:dyDescent="0.25">
      <c r="J51" s="15">
        <f t="shared" si="1"/>
        <v>0</v>
      </c>
      <c r="K51" s="15">
        <f t="shared" si="2"/>
        <v>0</v>
      </c>
      <c r="M51" s="15">
        <f t="shared" si="3"/>
        <v>0</v>
      </c>
    </row>
    <row r="52" spans="10:13" x14ac:dyDescent="0.25">
      <c r="J52" s="15">
        <f t="shared" si="1"/>
        <v>0</v>
      </c>
      <c r="K52" s="15">
        <f t="shared" si="2"/>
        <v>0</v>
      </c>
      <c r="M52" s="15">
        <f t="shared" si="3"/>
        <v>0</v>
      </c>
    </row>
    <row r="53" spans="10:13" x14ac:dyDescent="0.25">
      <c r="J53" s="15">
        <f t="shared" si="1"/>
        <v>0</v>
      </c>
      <c r="K53" s="15">
        <f t="shared" si="2"/>
        <v>0</v>
      </c>
      <c r="M53" s="15">
        <f t="shared" si="3"/>
        <v>0</v>
      </c>
    </row>
    <row r="54" spans="10:13" x14ac:dyDescent="0.25">
      <c r="J54" s="15">
        <f t="shared" si="1"/>
        <v>0</v>
      </c>
      <c r="K54" s="15">
        <f t="shared" si="2"/>
        <v>0</v>
      </c>
      <c r="M54" s="15">
        <f t="shared" si="3"/>
        <v>0</v>
      </c>
    </row>
    <row r="55" spans="10:13" x14ac:dyDescent="0.25">
      <c r="J55" s="15">
        <f t="shared" si="1"/>
        <v>0</v>
      </c>
      <c r="K55" s="15">
        <f t="shared" si="2"/>
        <v>0</v>
      </c>
      <c r="M55" s="15">
        <f t="shared" si="3"/>
        <v>0</v>
      </c>
    </row>
    <row r="56" spans="10:13" x14ac:dyDescent="0.25">
      <c r="J56" s="15">
        <f t="shared" si="1"/>
        <v>0</v>
      </c>
      <c r="K56" s="15">
        <f t="shared" si="2"/>
        <v>0</v>
      </c>
      <c r="M56" s="15">
        <f t="shared" si="3"/>
        <v>0</v>
      </c>
    </row>
  </sheetData>
  <dataValidations count="5">
    <dataValidation type="list" allowBlank="1" showInputMessage="1" showErrorMessage="1" sqref="G5:G27">
      <formula1>CONTENEDOR</formula1>
    </dataValidation>
    <dataValidation type="list" allowBlank="1" showInputMessage="1" showErrorMessage="1" sqref="P5:P27">
      <formula1>DOCUMENTO</formula1>
    </dataValidation>
    <dataValidation type="list" allowBlank="1" showInputMessage="1" showErrorMessage="1" sqref="N5:N27">
      <formula1>MEDIOPAGO</formula1>
    </dataValidation>
    <dataValidation type="list" allowBlank="1" showInputMessage="1" showErrorMessage="1" sqref="I5:I27">
      <formula1>TIPOIVA</formula1>
    </dataValidation>
    <dataValidation type="list" allowBlank="1" showInputMessage="1" showErrorMessage="1" sqref="O5:O27">
      <formula1>ACEPTAR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90" zoomScaleNormal="90" workbookViewId="0">
      <pane ySplit="3" topLeftCell="A4" activePane="bottomLeft" state="frozen"/>
      <selection pane="bottomLeft" activeCell="J1" sqref="J1"/>
    </sheetView>
  </sheetViews>
  <sheetFormatPr baseColWidth="10" defaultColWidth="9.140625" defaultRowHeight="15" x14ac:dyDescent="0.25"/>
  <cols>
    <col min="1" max="1" width="4" customWidth="1"/>
    <col min="2" max="3" width="11.5703125" bestFit="1" customWidth="1"/>
    <col min="4" max="4" width="26.7109375" customWidth="1"/>
    <col min="5" max="5" width="26.42578125" customWidth="1"/>
    <col min="7" max="7" width="9.140625" style="11"/>
    <col min="9" max="9" width="7.42578125" customWidth="1"/>
    <col min="12" max="12" width="5.85546875" customWidth="1"/>
    <col min="14" max="14" width="9.140625" style="8"/>
    <col min="15" max="15" width="6.42578125" style="8" customWidth="1"/>
    <col min="16" max="16" width="9.140625" style="8"/>
  </cols>
  <sheetData>
    <row r="1" spans="1:16" s="5" customFormat="1" ht="15.75" x14ac:dyDescent="0.25">
      <c r="A1" s="5" t="s">
        <v>43</v>
      </c>
      <c r="D1" s="5">
        <v>2012</v>
      </c>
      <c r="E1" s="5" t="s">
        <v>50</v>
      </c>
      <c r="G1" s="9"/>
      <c r="H1" s="20">
        <f>SUM(H5:H19)</f>
        <v>208</v>
      </c>
      <c r="J1" s="20">
        <f>SUM(J5:J6)</f>
        <v>43.68</v>
      </c>
      <c r="N1" s="7"/>
      <c r="O1" s="7"/>
      <c r="P1" s="7"/>
    </row>
    <row r="3" spans="1:16" x14ac:dyDescent="0.25">
      <c r="A3" s="6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/>
      <c r="G3" s="10"/>
      <c r="H3" s="6" t="s">
        <v>4</v>
      </c>
      <c r="I3" s="6" t="s">
        <v>5</v>
      </c>
      <c r="J3" s="6" t="s">
        <v>6</v>
      </c>
      <c r="K3" s="6" t="s">
        <v>7</v>
      </c>
      <c r="L3" s="6" t="s">
        <v>42</v>
      </c>
      <c r="M3" s="6" t="s">
        <v>41</v>
      </c>
      <c r="N3" s="6" t="s">
        <v>45</v>
      </c>
      <c r="O3" s="6" t="s">
        <v>46</v>
      </c>
      <c r="P3" s="6" t="s">
        <v>47</v>
      </c>
    </row>
    <row r="5" spans="1:16" x14ac:dyDescent="0.25">
      <c r="A5">
        <f>A4+1</f>
        <v>1</v>
      </c>
      <c r="B5" s="1">
        <v>41213</v>
      </c>
      <c r="C5" s="1">
        <v>41213</v>
      </c>
      <c r="D5" t="s">
        <v>75</v>
      </c>
      <c r="E5" t="s">
        <v>52</v>
      </c>
      <c r="H5" s="3">
        <v>59.5</v>
      </c>
      <c r="I5" s="2">
        <v>0.21</v>
      </c>
      <c r="J5" s="3">
        <f>H5*I5</f>
        <v>12.494999999999999</v>
      </c>
      <c r="K5" s="3">
        <f>H5+J5-M5</f>
        <v>71.995000000000005</v>
      </c>
      <c r="L5" s="3"/>
      <c r="M5" s="3">
        <f>H5*L5</f>
        <v>0</v>
      </c>
      <c r="N5" s="8" t="s">
        <v>17</v>
      </c>
      <c r="O5" s="8" t="s">
        <v>9</v>
      </c>
    </row>
    <row r="6" spans="1:16" x14ac:dyDescent="0.25">
      <c r="A6">
        <f t="shared" ref="A6:A45" si="0">A5+1</f>
        <v>2</v>
      </c>
      <c r="B6" s="1">
        <v>41243</v>
      </c>
      <c r="C6" s="1">
        <v>41243</v>
      </c>
      <c r="D6" t="s">
        <v>75</v>
      </c>
      <c r="E6" t="s">
        <v>52</v>
      </c>
      <c r="H6" s="3">
        <v>148.5</v>
      </c>
      <c r="I6" s="2">
        <v>0.21</v>
      </c>
      <c r="J6" s="3">
        <f t="shared" ref="J6:J56" si="1">H6*I6</f>
        <v>31.184999999999999</v>
      </c>
      <c r="K6" s="3">
        <f t="shared" ref="K6:K56" si="2">H6+J6-M6</f>
        <v>179.685</v>
      </c>
      <c r="L6" s="3"/>
      <c r="M6" s="3">
        <f t="shared" ref="M6:M56" si="3">H6*L6</f>
        <v>0</v>
      </c>
      <c r="N6" s="8" t="s">
        <v>17</v>
      </c>
      <c r="O6" s="8" t="s">
        <v>9</v>
      </c>
    </row>
    <row r="7" spans="1:16" s="13" customFormat="1" x14ac:dyDescent="0.25">
      <c r="A7" s="13">
        <f t="shared" si="0"/>
        <v>3</v>
      </c>
      <c r="B7" s="18"/>
      <c r="C7" s="18"/>
      <c r="G7" s="14"/>
      <c r="H7" s="15"/>
      <c r="I7" s="16"/>
      <c r="J7" s="15">
        <f t="shared" si="1"/>
        <v>0</v>
      </c>
      <c r="K7" s="15">
        <f t="shared" si="2"/>
        <v>0</v>
      </c>
      <c r="L7" s="15"/>
      <c r="M7" s="15">
        <f t="shared" si="3"/>
        <v>0</v>
      </c>
      <c r="N7" s="17"/>
      <c r="O7" s="17"/>
      <c r="P7" s="17"/>
    </row>
    <row r="8" spans="1:16" x14ac:dyDescent="0.25">
      <c r="A8">
        <f t="shared" si="0"/>
        <v>4</v>
      </c>
      <c r="B8" s="1"/>
      <c r="C8" s="1"/>
      <c r="H8" s="3"/>
      <c r="I8" s="2"/>
      <c r="J8" s="3">
        <f t="shared" si="1"/>
        <v>0</v>
      </c>
      <c r="K8" s="3">
        <f t="shared" si="2"/>
        <v>0</v>
      </c>
      <c r="L8" s="3"/>
      <c r="M8" s="3">
        <f t="shared" si="3"/>
        <v>0</v>
      </c>
    </row>
    <row r="9" spans="1:16" x14ac:dyDescent="0.25">
      <c r="A9">
        <f t="shared" si="0"/>
        <v>5</v>
      </c>
      <c r="B9" s="1"/>
      <c r="C9" s="1"/>
      <c r="H9" s="3"/>
      <c r="I9" s="2"/>
      <c r="J9" s="3">
        <f t="shared" si="1"/>
        <v>0</v>
      </c>
      <c r="K9" s="3">
        <f t="shared" si="2"/>
        <v>0</v>
      </c>
      <c r="L9" s="3"/>
      <c r="M9" s="3">
        <f t="shared" si="3"/>
        <v>0</v>
      </c>
    </row>
    <row r="10" spans="1:16" x14ac:dyDescent="0.25">
      <c r="A10">
        <f t="shared" si="0"/>
        <v>6</v>
      </c>
      <c r="B10" s="1"/>
      <c r="C10" s="1"/>
      <c r="H10" s="3"/>
      <c r="I10" s="2"/>
      <c r="J10" s="3">
        <f t="shared" si="1"/>
        <v>0</v>
      </c>
      <c r="K10" s="3">
        <f t="shared" si="2"/>
        <v>0</v>
      </c>
      <c r="L10" s="3"/>
      <c r="M10" s="3">
        <f t="shared" si="3"/>
        <v>0</v>
      </c>
    </row>
    <row r="11" spans="1:16" x14ac:dyDescent="0.25">
      <c r="A11">
        <f t="shared" si="0"/>
        <v>7</v>
      </c>
      <c r="B11" s="1"/>
      <c r="C11" s="1"/>
      <c r="H11" s="3"/>
      <c r="I11" s="2"/>
      <c r="J11" s="3">
        <f t="shared" si="1"/>
        <v>0</v>
      </c>
      <c r="K11" s="3">
        <f t="shared" si="2"/>
        <v>0</v>
      </c>
      <c r="L11" s="3"/>
      <c r="M11" s="3">
        <f t="shared" si="3"/>
        <v>0</v>
      </c>
    </row>
    <row r="12" spans="1:16" x14ac:dyDescent="0.25">
      <c r="A12">
        <f t="shared" si="0"/>
        <v>8</v>
      </c>
      <c r="B12" s="1"/>
      <c r="C12" s="1"/>
      <c r="H12" s="3"/>
      <c r="I12" s="2"/>
      <c r="J12" s="3">
        <f t="shared" si="1"/>
        <v>0</v>
      </c>
      <c r="K12" s="3">
        <f t="shared" si="2"/>
        <v>0</v>
      </c>
      <c r="L12" s="3"/>
      <c r="M12" s="3">
        <f t="shared" si="3"/>
        <v>0</v>
      </c>
    </row>
    <row r="13" spans="1:16" x14ac:dyDescent="0.25">
      <c r="A13">
        <f t="shared" si="0"/>
        <v>9</v>
      </c>
      <c r="B13" s="1"/>
      <c r="C13" s="1"/>
      <c r="H13" s="3"/>
      <c r="I13" s="2"/>
      <c r="J13" s="3">
        <f t="shared" si="1"/>
        <v>0</v>
      </c>
      <c r="K13" s="3">
        <f t="shared" si="2"/>
        <v>0</v>
      </c>
      <c r="L13" s="3"/>
      <c r="M13" s="3">
        <f t="shared" si="3"/>
        <v>0</v>
      </c>
    </row>
    <row r="14" spans="1:16" x14ac:dyDescent="0.25">
      <c r="A14">
        <f t="shared" si="0"/>
        <v>10</v>
      </c>
      <c r="B14" s="1"/>
      <c r="C14" s="1"/>
      <c r="H14" s="3"/>
      <c r="I14" s="2"/>
      <c r="J14" s="3">
        <f t="shared" si="1"/>
        <v>0</v>
      </c>
      <c r="K14" s="3">
        <f t="shared" si="2"/>
        <v>0</v>
      </c>
      <c r="L14" s="3"/>
      <c r="M14" s="3">
        <f t="shared" si="3"/>
        <v>0</v>
      </c>
    </row>
    <row r="15" spans="1:16" x14ac:dyDescent="0.25">
      <c r="A15">
        <f t="shared" si="0"/>
        <v>11</v>
      </c>
      <c r="B15" s="1"/>
      <c r="C15" s="1"/>
      <c r="H15" s="3"/>
      <c r="I15" s="2"/>
      <c r="J15" s="3">
        <f t="shared" si="1"/>
        <v>0</v>
      </c>
      <c r="K15" s="3">
        <f t="shared" si="2"/>
        <v>0</v>
      </c>
      <c r="L15" s="3"/>
      <c r="M15" s="3">
        <f t="shared" si="3"/>
        <v>0</v>
      </c>
    </row>
    <row r="16" spans="1:16" x14ac:dyDescent="0.25">
      <c r="A16">
        <f t="shared" si="0"/>
        <v>12</v>
      </c>
      <c r="B16" s="1"/>
      <c r="C16" s="1"/>
      <c r="H16" s="3"/>
      <c r="I16" s="2"/>
      <c r="J16" s="3">
        <f t="shared" si="1"/>
        <v>0</v>
      </c>
      <c r="K16" s="3">
        <f t="shared" si="2"/>
        <v>0</v>
      </c>
      <c r="L16" s="3"/>
      <c r="M16" s="3">
        <f t="shared" si="3"/>
        <v>0</v>
      </c>
    </row>
    <row r="17" spans="1:16" x14ac:dyDescent="0.25">
      <c r="A17">
        <f t="shared" si="0"/>
        <v>13</v>
      </c>
      <c r="B17" s="1"/>
      <c r="C17" s="1"/>
      <c r="H17" s="3"/>
      <c r="I17" s="2"/>
      <c r="J17" s="3">
        <f t="shared" si="1"/>
        <v>0</v>
      </c>
      <c r="K17" s="3">
        <f t="shared" si="2"/>
        <v>0</v>
      </c>
      <c r="L17" s="3"/>
      <c r="M17" s="3">
        <f t="shared" si="3"/>
        <v>0</v>
      </c>
    </row>
    <row r="18" spans="1:16" x14ac:dyDescent="0.25">
      <c r="A18">
        <f t="shared" si="0"/>
        <v>14</v>
      </c>
      <c r="B18" s="1"/>
      <c r="C18" s="1"/>
      <c r="H18" s="3"/>
      <c r="I18" s="2"/>
      <c r="J18" s="3">
        <f t="shared" si="1"/>
        <v>0</v>
      </c>
      <c r="K18" s="3">
        <f t="shared" si="2"/>
        <v>0</v>
      </c>
      <c r="L18" s="3"/>
      <c r="M18" s="3">
        <f t="shared" si="3"/>
        <v>0</v>
      </c>
    </row>
    <row r="19" spans="1:16" x14ac:dyDescent="0.25">
      <c r="A19">
        <f t="shared" si="0"/>
        <v>15</v>
      </c>
      <c r="B19" s="1"/>
      <c r="C19" s="1"/>
      <c r="H19" s="3"/>
      <c r="I19" s="2"/>
      <c r="J19" s="3">
        <f t="shared" si="1"/>
        <v>0</v>
      </c>
      <c r="K19" s="3">
        <f t="shared" si="2"/>
        <v>0</v>
      </c>
      <c r="L19" s="3"/>
      <c r="M19" s="3">
        <f t="shared" si="3"/>
        <v>0</v>
      </c>
    </row>
    <row r="20" spans="1:16" x14ac:dyDescent="0.25">
      <c r="A20">
        <f t="shared" si="0"/>
        <v>16</v>
      </c>
      <c r="B20" s="1"/>
      <c r="C20" s="1"/>
      <c r="H20" s="3"/>
      <c r="I20" s="2"/>
      <c r="J20" s="3">
        <f t="shared" si="1"/>
        <v>0</v>
      </c>
      <c r="K20" s="3">
        <f t="shared" si="2"/>
        <v>0</v>
      </c>
      <c r="L20" s="3"/>
      <c r="M20" s="3">
        <f t="shared" si="3"/>
        <v>0</v>
      </c>
    </row>
    <row r="21" spans="1:16" x14ac:dyDescent="0.25">
      <c r="A21">
        <f t="shared" si="0"/>
        <v>17</v>
      </c>
      <c r="B21" s="1"/>
      <c r="C21" s="1"/>
      <c r="H21" s="3"/>
      <c r="I21" s="2"/>
      <c r="J21" s="3">
        <f t="shared" si="1"/>
        <v>0</v>
      </c>
      <c r="K21" s="3">
        <f t="shared" si="2"/>
        <v>0</v>
      </c>
      <c r="L21" s="3"/>
      <c r="M21" s="3">
        <f t="shared" si="3"/>
        <v>0</v>
      </c>
    </row>
    <row r="22" spans="1:16" x14ac:dyDescent="0.25">
      <c r="A22">
        <f t="shared" si="0"/>
        <v>18</v>
      </c>
      <c r="B22" s="1"/>
      <c r="C22" s="1"/>
      <c r="H22" s="3"/>
      <c r="I22" s="2"/>
      <c r="J22" s="3">
        <f t="shared" si="1"/>
        <v>0</v>
      </c>
      <c r="K22" s="3">
        <f t="shared" si="2"/>
        <v>0</v>
      </c>
      <c r="L22" s="3"/>
      <c r="M22" s="3">
        <f t="shared" si="3"/>
        <v>0</v>
      </c>
    </row>
    <row r="23" spans="1:16" x14ac:dyDescent="0.25">
      <c r="A23">
        <f t="shared" si="0"/>
        <v>19</v>
      </c>
      <c r="B23" s="1"/>
      <c r="C23" s="1"/>
      <c r="H23" s="3"/>
      <c r="I23" s="2"/>
      <c r="J23" s="3">
        <f t="shared" si="1"/>
        <v>0</v>
      </c>
      <c r="K23" s="3">
        <f t="shared" si="2"/>
        <v>0</v>
      </c>
      <c r="L23" s="3"/>
      <c r="M23" s="3">
        <f t="shared" si="3"/>
        <v>0</v>
      </c>
    </row>
    <row r="24" spans="1:16" x14ac:dyDescent="0.25">
      <c r="A24">
        <f t="shared" si="0"/>
        <v>20</v>
      </c>
      <c r="B24" s="1"/>
      <c r="C24" s="1"/>
      <c r="H24" s="3"/>
      <c r="I24" s="2"/>
      <c r="J24" s="3">
        <f t="shared" si="1"/>
        <v>0</v>
      </c>
      <c r="K24" s="3">
        <f t="shared" si="2"/>
        <v>0</v>
      </c>
      <c r="L24" s="3"/>
      <c r="M24" s="3">
        <f t="shared" si="3"/>
        <v>0</v>
      </c>
    </row>
    <row r="25" spans="1:16" x14ac:dyDescent="0.25">
      <c r="A25">
        <f t="shared" si="0"/>
        <v>21</v>
      </c>
      <c r="B25" s="1"/>
      <c r="C25" s="1"/>
      <c r="H25" s="3"/>
      <c r="I25" s="2"/>
      <c r="J25" s="3">
        <f t="shared" si="1"/>
        <v>0</v>
      </c>
      <c r="K25" s="3">
        <f t="shared" si="2"/>
        <v>0</v>
      </c>
      <c r="L25" s="3"/>
      <c r="M25" s="3">
        <f t="shared" si="3"/>
        <v>0</v>
      </c>
    </row>
    <row r="26" spans="1:16" s="13" customFormat="1" x14ac:dyDescent="0.25">
      <c r="A26" s="13">
        <f t="shared" si="0"/>
        <v>22</v>
      </c>
      <c r="B26" s="18"/>
      <c r="C26" s="18"/>
      <c r="G26" s="14"/>
      <c r="H26" s="15"/>
      <c r="I26" s="16"/>
      <c r="J26" s="15">
        <f t="shared" si="1"/>
        <v>0</v>
      </c>
      <c r="K26" s="15">
        <f t="shared" si="2"/>
        <v>0</v>
      </c>
      <c r="L26" s="15"/>
      <c r="M26" s="15">
        <f t="shared" si="3"/>
        <v>0</v>
      </c>
      <c r="N26" s="17"/>
      <c r="O26" s="17"/>
      <c r="P26" s="17"/>
    </row>
    <row r="27" spans="1:16" s="13" customFormat="1" x14ac:dyDescent="0.25">
      <c r="A27" s="13">
        <f t="shared" si="0"/>
        <v>23</v>
      </c>
      <c r="B27" s="18"/>
      <c r="C27" s="18"/>
      <c r="G27" s="14"/>
      <c r="H27" s="15"/>
      <c r="I27" s="16"/>
      <c r="J27" s="15">
        <f t="shared" si="1"/>
        <v>0</v>
      </c>
      <c r="K27" s="15">
        <f t="shared" si="2"/>
        <v>0</v>
      </c>
      <c r="L27" s="15"/>
      <c r="M27" s="15">
        <f t="shared" si="3"/>
        <v>0</v>
      </c>
      <c r="N27" s="17"/>
      <c r="O27" s="17"/>
      <c r="P27" s="17"/>
    </row>
    <row r="28" spans="1:16" s="13" customFormat="1" x14ac:dyDescent="0.25">
      <c r="A28" s="13">
        <f t="shared" si="0"/>
        <v>24</v>
      </c>
      <c r="B28" s="19"/>
      <c r="G28" s="14"/>
      <c r="H28" s="15"/>
      <c r="I28" s="16"/>
      <c r="J28" s="15">
        <f t="shared" si="1"/>
        <v>0</v>
      </c>
      <c r="K28" s="15">
        <f t="shared" si="2"/>
        <v>0</v>
      </c>
      <c r="M28" s="15">
        <f t="shared" si="3"/>
        <v>0</v>
      </c>
      <c r="N28" s="17"/>
      <c r="O28" s="17"/>
      <c r="P28" s="17"/>
    </row>
    <row r="29" spans="1:16" x14ac:dyDescent="0.25">
      <c r="A29">
        <f t="shared" si="0"/>
        <v>25</v>
      </c>
      <c r="B29" s="12"/>
      <c r="C29" s="12"/>
      <c r="D29" s="13"/>
      <c r="E29" s="13"/>
      <c r="F29" s="13"/>
      <c r="G29" s="14"/>
      <c r="H29" s="15"/>
      <c r="I29" s="16"/>
      <c r="J29" s="15">
        <f t="shared" si="1"/>
        <v>0</v>
      </c>
      <c r="K29" s="15">
        <f t="shared" si="2"/>
        <v>0</v>
      </c>
      <c r="L29" s="13"/>
      <c r="M29" s="15">
        <f t="shared" si="3"/>
        <v>0</v>
      </c>
      <c r="N29" s="17"/>
      <c r="O29" s="17"/>
    </row>
    <row r="30" spans="1:16" x14ac:dyDescent="0.25">
      <c r="A30">
        <f t="shared" si="0"/>
        <v>26</v>
      </c>
      <c r="B30" s="12"/>
      <c r="C30" s="12"/>
      <c r="D30" s="13"/>
      <c r="E30" s="13"/>
      <c r="F30" s="13"/>
      <c r="G30" s="14"/>
      <c r="H30" s="15"/>
      <c r="I30" s="16"/>
      <c r="J30" s="15">
        <f t="shared" si="1"/>
        <v>0</v>
      </c>
      <c r="K30" s="15">
        <f t="shared" si="2"/>
        <v>0</v>
      </c>
      <c r="L30" s="13"/>
      <c r="M30" s="15">
        <f t="shared" si="3"/>
        <v>0</v>
      </c>
      <c r="N30" s="17"/>
      <c r="O30" s="17"/>
    </row>
    <row r="31" spans="1:16" x14ac:dyDescent="0.25">
      <c r="A31">
        <f t="shared" si="0"/>
        <v>27</v>
      </c>
      <c r="B31" s="12"/>
      <c r="C31" s="12"/>
      <c r="D31" s="13"/>
      <c r="E31" s="13"/>
      <c r="F31" s="13"/>
      <c r="G31" s="14"/>
      <c r="H31" s="15"/>
      <c r="I31" s="16"/>
      <c r="J31" s="15">
        <f t="shared" si="1"/>
        <v>0</v>
      </c>
      <c r="K31" s="15">
        <f t="shared" si="2"/>
        <v>0</v>
      </c>
      <c r="L31" s="13"/>
      <c r="M31" s="15">
        <f t="shared" si="3"/>
        <v>0</v>
      </c>
      <c r="N31" s="17"/>
      <c r="O31" s="17"/>
    </row>
    <row r="32" spans="1:16" x14ac:dyDescent="0.25">
      <c r="A32">
        <f t="shared" si="0"/>
        <v>28</v>
      </c>
      <c r="B32" s="12"/>
      <c r="C32" s="12"/>
      <c r="D32" s="13"/>
      <c r="E32" s="13"/>
      <c r="H32" s="15"/>
      <c r="I32" s="16"/>
      <c r="J32" s="15">
        <f t="shared" si="1"/>
        <v>0</v>
      </c>
      <c r="K32" s="15">
        <f t="shared" si="2"/>
        <v>0</v>
      </c>
      <c r="M32" s="15">
        <f t="shared" si="3"/>
        <v>0</v>
      </c>
    </row>
    <row r="33" spans="1:16" x14ac:dyDescent="0.25">
      <c r="A33">
        <f t="shared" si="0"/>
        <v>29</v>
      </c>
      <c r="B33" s="12"/>
      <c r="C33" s="12"/>
      <c r="D33" s="13"/>
      <c r="E33" s="13"/>
      <c r="H33" s="15"/>
      <c r="I33" s="16"/>
      <c r="J33" s="15">
        <f t="shared" si="1"/>
        <v>0</v>
      </c>
      <c r="K33" s="15">
        <f t="shared" si="2"/>
        <v>0</v>
      </c>
      <c r="M33" s="15">
        <f t="shared" si="3"/>
        <v>0</v>
      </c>
    </row>
    <row r="34" spans="1:16" s="13" customFormat="1" x14ac:dyDescent="0.25">
      <c r="A34" s="13">
        <f t="shared" si="0"/>
        <v>30</v>
      </c>
      <c r="B34" s="19"/>
      <c r="G34" s="14"/>
      <c r="H34" s="15"/>
      <c r="I34" s="16"/>
      <c r="J34" s="15">
        <f t="shared" si="1"/>
        <v>0</v>
      </c>
      <c r="K34" s="15">
        <f t="shared" si="2"/>
        <v>0</v>
      </c>
      <c r="M34" s="15">
        <f t="shared" si="3"/>
        <v>0</v>
      </c>
      <c r="N34" s="17"/>
      <c r="O34" s="17"/>
      <c r="P34" s="17"/>
    </row>
    <row r="35" spans="1:16" x14ac:dyDescent="0.25">
      <c r="A35">
        <f t="shared" si="0"/>
        <v>31</v>
      </c>
      <c r="B35" s="12"/>
      <c r="C35" s="12"/>
      <c r="D35" s="13"/>
      <c r="E35" s="13"/>
      <c r="H35" s="15"/>
      <c r="I35" s="16"/>
      <c r="J35" s="15">
        <f t="shared" si="1"/>
        <v>0</v>
      </c>
      <c r="K35" s="15">
        <f t="shared" si="2"/>
        <v>0</v>
      </c>
      <c r="M35" s="15">
        <f t="shared" si="3"/>
        <v>0</v>
      </c>
    </row>
    <row r="36" spans="1:16" x14ac:dyDescent="0.25">
      <c r="A36">
        <f t="shared" si="0"/>
        <v>32</v>
      </c>
      <c r="B36" s="12"/>
      <c r="C36" s="12"/>
      <c r="D36" s="13"/>
      <c r="E36" s="13"/>
      <c r="H36" s="15"/>
      <c r="I36" s="16"/>
      <c r="J36" s="15">
        <f t="shared" si="1"/>
        <v>0</v>
      </c>
      <c r="K36" s="15">
        <f t="shared" si="2"/>
        <v>0</v>
      </c>
      <c r="M36" s="15">
        <f t="shared" si="3"/>
        <v>0</v>
      </c>
    </row>
    <row r="37" spans="1:16" x14ac:dyDescent="0.25">
      <c r="A37">
        <f t="shared" si="0"/>
        <v>33</v>
      </c>
      <c r="B37" s="12"/>
      <c r="C37" s="12"/>
      <c r="D37" s="13"/>
      <c r="E37" s="13"/>
      <c r="H37" s="15"/>
      <c r="I37" s="16"/>
      <c r="J37" s="15">
        <f t="shared" si="1"/>
        <v>0</v>
      </c>
      <c r="K37" s="15">
        <f t="shared" si="2"/>
        <v>0</v>
      </c>
      <c r="M37" s="15">
        <f t="shared" si="3"/>
        <v>0</v>
      </c>
    </row>
    <row r="38" spans="1:16" x14ac:dyDescent="0.25">
      <c r="A38">
        <f t="shared" si="0"/>
        <v>34</v>
      </c>
      <c r="B38" s="12"/>
      <c r="C38" s="12"/>
      <c r="D38" s="13"/>
      <c r="E38" s="13"/>
      <c r="I38" s="16"/>
      <c r="J38" s="15">
        <f t="shared" si="1"/>
        <v>0</v>
      </c>
      <c r="K38" s="15">
        <f t="shared" si="2"/>
        <v>0</v>
      </c>
      <c r="M38" s="15">
        <f t="shared" si="3"/>
        <v>0</v>
      </c>
    </row>
    <row r="39" spans="1:16" x14ac:dyDescent="0.25">
      <c r="A39">
        <f t="shared" si="0"/>
        <v>35</v>
      </c>
      <c r="B39" s="12"/>
      <c r="C39" s="12"/>
      <c r="D39" s="13"/>
      <c r="E39" s="13"/>
      <c r="H39" s="15"/>
      <c r="I39" s="16"/>
      <c r="J39" s="15">
        <f t="shared" si="1"/>
        <v>0</v>
      </c>
      <c r="K39" s="15">
        <f t="shared" si="2"/>
        <v>0</v>
      </c>
      <c r="M39" s="15">
        <f t="shared" si="3"/>
        <v>0</v>
      </c>
    </row>
    <row r="40" spans="1:16" x14ac:dyDescent="0.25">
      <c r="A40">
        <f t="shared" si="0"/>
        <v>36</v>
      </c>
      <c r="B40" s="12"/>
      <c r="C40" s="12"/>
      <c r="D40" s="13"/>
      <c r="E40" s="13"/>
      <c r="H40" s="15"/>
      <c r="I40" s="16"/>
      <c r="J40" s="15">
        <f t="shared" si="1"/>
        <v>0</v>
      </c>
      <c r="K40" s="15">
        <f t="shared" si="2"/>
        <v>0</v>
      </c>
      <c r="M40" s="15">
        <f t="shared" si="3"/>
        <v>0</v>
      </c>
    </row>
    <row r="41" spans="1:16" x14ac:dyDescent="0.25">
      <c r="A41">
        <f t="shared" si="0"/>
        <v>37</v>
      </c>
      <c r="B41" s="12"/>
      <c r="C41" s="12"/>
      <c r="D41" s="13"/>
      <c r="E41" s="13"/>
      <c r="H41" s="15"/>
      <c r="I41" s="16"/>
      <c r="J41" s="15">
        <f t="shared" si="1"/>
        <v>0</v>
      </c>
      <c r="K41" s="15">
        <f t="shared" si="2"/>
        <v>0</v>
      </c>
      <c r="M41" s="15">
        <f t="shared" si="3"/>
        <v>0</v>
      </c>
    </row>
    <row r="42" spans="1:16" s="13" customFormat="1" x14ac:dyDescent="0.25">
      <c r="A42" s="13">
        <f t="shared" si="0"/>
        <v>38</v>
      </c>
      <c r="B42" s="19"/>
      <c r="G42" s="14"/>
      <c r="H42" s="15"/>
      <c r="I42" s="16"/>
      <c r="J42" s="15">
        <f t="shared" si="1"/>
        <v>0</v>
      </c>
      <c r="K42" s="15">
        <f t="shared" si="2"/>
        <v>0</v>
      </c>
      <c r="M42" s="15">
        <f t="shared" si="3"/>
        <v>0</v>
      </c>
      <c r="N42" s="17"/>
      <c r="O42" s="17"/>
      <c r="P42" s="17"/>
    </row>
    <row r="43" spans="1:16" x14ac:dyDescent="0.25">
      <c r="A43">
        <f t="shared" si="0"/>
        <v>39</v>
      </c>
      <c r="J43" s="15">
        <f t="shared" si="1"/>
        <v>0</v>
      </c>
      <c r="K43" s="15">
        <f t="shared" si="2"/>
        <v>0</v>
      </c>
      <c r="M43" s="15">
        <f t="shared" si="3"/>
        <v>0</v>
      </c>
    </row>
    <row r="44" spans="1:16" x14ac:dyDescent="0.25">
      <c r="A44">
        <f t="shared" si="0"/>
        <v>40</v>
      </c>
      <c r="J44" s="15">
        <f t="shared" si="1"/>
        <v>0</v>
      </c>
      <c r="K44" s="15">
        <f t="shared" si="2"/>
        <v>0</v>
      </c>
      <c r="M44" s="15">
        <f t="shared" si="3"/>
        <v>0</v>
      </c>
    </row>
    <row r="45" spans="1:16" x14ac:dyDescent="0.25">
      <c r="A45">
        <f t="shared" si="0"/>
        <v>41</v>
      </c>
      <c r="J45" s="15">
        <f t="shared" si="1"/>
        <v>0</v>
      </c>
      <c r="K45" s="15">
        <f t="shared" si="2"/>
        <v>0</v>
      </c>
      <c r="M45" s="15">
        <f t="shared" si="3"/>
        <v>0</v>
      </c>
    </row>
    <row r="46" spans="1:16" x14ac:dyDescent="0.25">
      <c r="J46" s="15">
        <f t="shared" si="1"/>
        <v>0</v>
      </c>
      <c r="K46" s="15">
        <f t="shared" si="2"/>
        <v>0</v>
      </c>
      <c r="M46" s="15">
        <f t="shared" si="3"/>
        <v>0</v>
      </c>
    </row>
    <row r="47" spans="1:16" x14ac:dyDescent="0.25">
      <c r="J47" s="15">
        <f t="shared" si="1"/>
        <v>0</v>
      </c>
      <c r="K47" s="15">
        <f t="shared" si="2"/>
        <v>0</v>
      </c>
      <c r="M47" s="15">
        <f t="shared" si="3"/>
        <v>0</v>
      </c>
    </row>
    <row r="48" spans="1:16" x14ac:dyDescent="0.25">
      <c r="J48" s="15">
        <f t="shared" si="1"/>
        <v>0</v>
      </c>
      <c r="K48" s="15">
        <f t="shared" si="2"/>
        <v>0</v>
      </c>
      <c r="M48" s="15">
        <f t="shared" si="3"/>
        <v>0</v>
      </c>
    </row>
    <row r="49" spans="10:13" x14ac:dyDescent="0.25">
      <c r="J49" s="15">
        <f t="shared" si="1"/>
        <v>0</v>
      </c>
      <c r="K49" s="15">
        <f t="shared" si="2"/>
        <v>0</v>
      </c>
      <c r="M49" s="15">
        <f t="shared" si="3"/>
        <v>0</v>
      </c>
    </row>
    <row r="50" spans="10:13" x14ac:dyDescent="0.25">
      <c r="J50" s="15">
        <f t="shared" si="1"/>
        <v>0</v>
      </c>
      <c r="K50" s="15">
        <f t="shared" si="2"/>
        <v>0</v>
      </c>
      <c r="M50" s="15">
        <f t="shared" si="3"/>
        <v>0</v>
      </c>
    </row>
    <row r="51" spans="10:13" x14ac:dyDescent="0.25">
      <c r="J51" s="15">
        <f t="shared" si="1"/>
        <v>0</v>
      </c>
      <c r="K51" s="15">
        <f t="shared" si="2"/>
        <v>0</v>
      </c>
      <c r="M51" s="15">
        <f t="shared" si="3"/>
        <v>0</v>
      </c>
    </row>
    <row r="52" spans="10:13" x14ac:dyDescent="0.25">
      <c r="J52" s="15">
        <f t="shared" si="1"/>
        <v>0</v>
      </c>
      <c r="K52" s="15">
        <f t="shared" si="2"/>
        <v>0</v>
      </c>
      <c r="M52" s="15">
        <f t="shared" si="3"/>
        <v>0</v>
      </c>
    </row>
    <row r="53" spans="10:13" x14ac:dyDescent="0.25">
      <c r="J53" s="15">
        <f t="shared" si="1"/>
        <v>0</v>
      </c>
      <c r="K53" s="15">
        <f t="shared" si="2"/>
        <v>0</v>
      </c>
      <c r="M53" s="15">
        <f t="shared" si="3"/>
        <v>0</v>
      </c>
    </row>
    <row r="54" spans="10:13" x14ac:dyDescent="0.25">
      <c r="J54" s="15">
        <f t="shared" si="1"/>
        <v>0</v>
      </c>
      <c r="K54" s="15">
        <f t="shared" si="2"/>
        <v>0</v>
      </c>
      <c r="M54" s="15">
        <f t="shared" si="3"/>
        <v>0</v>
      </c>
    </row>
    <row r="55" spans="10:13" x14ac:dyDescent="0.25">
      <c r="J55" s="15">
        <f>H55*I55</f>
        <v>0</v>
      </c>
      <c r="K55" s="15">
        <f t="shared" si="2"/>
        <v>0</v>
      </c>
      <c r="M55" s="15">
        <f t="shared" si="3"/>
        <v>0</v>
      </c>
    </row>
    <row r="56" spans="10:13" x14ac:dyDescent="0.25">
      <c r="J56" s="15">
        <f t="shared" si="1"/>
        <v>0</v>
      </c>
      <c r="K56" s="15">
        <f t="shared" si="2"/>
        <v>0</v>
      </c>
      <c r="M56" s="15">
        <f t="shared" si="3"/>
        <v>0</v>
      </c>
    </row>
  </sheetData>
  <dataValidations count="5">
    <dataValidation type="list" allowBlank="1" showInputMessage="1" showErrorMessage="1" sqref="O5:O27">
      <formula1>ACEPTAR</formula1>
    </dataValidation>
    <dataValidation type="list" allowBlank="1" showInputMessage="1" showErrorMessage="1" sqref="I5:I27">
      <formula1>TIPOIVA</formula1>
    </dataValidation>
    <dataValidation type="list" allowBlank="1" showInputMessage="1" showErrorMessage="1" sqref="N5:N27">
      <formula1>MEDIOPAGO</formula1>
    </dataValidation>
    <dataValidation type="list" allowBlank="1" showInputMessage="1" showErrorMessage="1" sqref="P5:P27">
      <formula1>DOCUMENTO</formula1>
    </dataValidation>
    <dataValidation type="list" allowBlank="1" showInputMessage="1" showErrorMessage="1" sqref="G5:G27">
      <formula1>CONTENEDOR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I11"/>
  <sheetViews>
    <sheetView workbookViewId="0">
      <selection activeCell="E9" sqref="E9"/>
    </sheetView>
  </sheetViews>
  <sheetFormatPr baseColWidth="10" defaultColWidth="9.140625" defaultRowHeight="15" x14ac:dyDescent="0.25"/>
  <cols>
    <col min="2" max="2" width="12.140625" bestFit="1" customWidth="1"/>
    <col min="3" max="3" width="24.140625" customWidth="1"/>
    <col min="4" max="4" width="13.42578125" bestFit="1" customWidth="1"/>
    <col min="5" max="5" width="8.28515625" bestFit="1" customWidth="1"/>
  </cols>
  <sheetData>
    <row r="3" spans="1:9" x14ac:dyDescent="0.25">
      <c r="A3" t="s">
        <v>11</v>
      </c>
      <c r="B3" t="s">
        <v>12</v>
      </c>
      <c r="C3" t="s">
        <v>13</v>
      </c>
      <c r="D3" t="s">
        <v>14</v>
      </c>
      <c r="E3" t="s">
        <v>15</v>
      </c>
      <c r="F3" t="s">
        <v>22</v>
      </c>
      <c r="I3" t="s">
        <v>37</v>
      </c>
    </row>
    <row r="4" spans="1:9" x14ac:dyDescent="0.25">
      <c r="A4" t="s">
        <v>9</v>
      </c>
      <c r="B4" t="s">
        <v>16</v>
      </c>
      <c r="D4" t="s">
        <v>20</v>
      </c>
      <c r="E4" s="4">
        <v>0</v>
      </c>
      <c r="F4" t="s">
        <v>23</v>
      </c>
      <c r="I4" t="s">
        <v>38</v>
      </c>
    </row>
    <row r="5" spans="1:9" x14ac:dyDescent="0.25">
      <c r="A5" t="s">
        <v>10</v>
      </c>
      <c r="B5" t="s">
        <v>17</v>
      </c>
      <c r="D5" t="s">
        <v>21</v>
      </c>
      <c r="E5" s="4">
        <v>0.18</v>
      </c>
      <c r="F5" t="s">
        <v>24</v>
      </c>
      <c r="I5" t="s">
        <v>39</v>
      </c>
    </row>
    <row r="6" spans="1:9" x14ac:dyDescent="0.25">
      <c r="B6" t="s">
        <v>18</v>
      </c>
      <c r="D6" t="s">
        <v>30</v>
      </c>
      <c r="E6" s="4">
        <v>0.04</v>
      </c>
      <c r="F6" t="s">
        <v>25</v>
      </c>
      <c r="I6" t="s">
        <v>40</v>
      </c>
    </row>
    <row r="7" spans="1:9" x14ac:dyDescent="0.25">
      <c r="B7" t="s">
        <v>19</v>
      </c>
      <c r="D7" t="s">
        <v>31</v>
      </c>
      <c r="E7" s="4">
        <v>0.08</v>
      </c>
      <c r="F7" t="s">
        <v>26</v>
      </c>
    </row>
    <row r="8" spans="1:9" x14ac:dyDescent="0.25">
      <c r="B8" t="s">
        <v>33</v>
      </c>
      <c r="D8" t="s">
        <v>32</v>
      </c>
      <c r="E8" s="4">
        <v>0.21</v>
      </c>
      <c r="F8" t="s">
        <v>27</v>
      </c>
    </row>
    <row r="9" spans="1:9" x14ac:dyDescent="0.25">
      <c r="B9" t="s">
        <v>34</v>
      </c>
      <c r="F9" t="s">
        <v>28</v>
      </c>
    </row>
    <row r="10" spans="1:9" x14ac:dyDescent="0.25">
      <c r="B10" t="s">
        <v>35</v>
      </c>
      <c r="F10" t="s">
        <v>29</v>
      </c>
    </row>
    <row r="11" spans="1:9" x14ac:dyDescent="0.25">
      <c r="B11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D15" sqref="D15"/>
    </sheetView>
  </sheetViews>
  <sheetFormatPr baseColWidth="10" defaultRowHeight="15" x14ac:dyDescent="0.25"/>
  <sheetData>
    <row r="2" spans="1:7" x14ac:dyDescent="0.25">
      <c r="C2" t="s">
        <v>60</v>
      </c>
      <c r="E2" t="s">
        <v>61</v>
      </c>
      <c r="G2" t="s">
        <v>7</v>
      </c>
    </row>
    <row r="3" spans="1:7" x14ac:dyDescent="0.25">
      <c r="B3" s="8" t="s">
        <v>4</v>
      </c>
      <c r="C3" s="8" t="s">
        <v>6</v>
      </c>
      <c r="D3" s="8" t="s">
        <v>4</v>
      </c>
      <c r="E3" s="8" t="s">
        <v>6</v>
      </c>
    </row>
    <row r="4" spans="1:7" x14ac:dyDescent="0.25">
      <c r="A4" t="s">
        <v>44</v>
      </c>
      <c r="B4">
        <v>1250</v>
      </c>
      <c r="C4">
        <v>225</v>
      </c>
      <c r="D4">
        <v>2240.12</v>
      </c>
      <c r="E4">
        <v>344.79</v>
      </c>
      <c r="G4">
        <f>C4-E4</f>
        <v>-119.79000000000002</v>
      </c>
    </row>
    <row r="5" spans="1:7" x14ac:dyDescent="0.25">
      <c r="A5" t="s">
        <v>48</v>
      </c>
      <c r="B5">
        <v>7935.96</v>
      </c>
      <c r="C5">
        <v>1426.85</v>
      </c>
      <c r="D5">
        <v>5847.35</v>
      </c>
      <c r="E5">
        <v>963.12</v>
      </c>
      <c r="G5">
        <f>C5-E5</f>
        <v>463.7299999999999</v>
      </c>
    </row>
    <row r="6" spans="1:7" x14ac:dyDescent="0.25">
      <c r="A6" t="s">
        <v>74</v>
      </c>
      <c r="B6">
        <v>0</v>
      </c>
      <c r="C6">
        <v>0</v>
      </c>
      <c r="D6">
        <v>1209.04</v>
      </c>
      <c r="E6">
        <v>170.45</v>
      </c>
      <c r="G6">
        <f>C6-E6</f>
        <v>-170.45</v>
      </c>
    </row>
    <row r="7" spans="1:7" x14ac:dyDescent="0.25">
      <c r="A7" t="s">
        <v>76</v>
      </c>
      <c r="B7">
        <v>3100</v>
      </c>
      <c r="C7">
        <v>651</v>
      </c>
      <c r="D7">
        <f>'4T12'!H1</f>
        <v>208</v>
      </c>
      <c r="E7">
        <f>'4T12'!J1</f>
        <v>43.68</v>
      </c>
      <c r="G7">
        <f>C7-E7</f>
        <v>607.32000000000005</v>
      </c>
    </row>
    <row r="10" spans="1:7" x14ac:dyDescent="0.25">
      <c r="A10" s="21">
        <v>0.18</v>
      </c>
      <c r="B10">
        <f>SUM(B4:B9)</f>
        <v>12285.96</v>
      </c>
      <c r="C10">
        <f>B10*0.21</f>
        <v>2580.0515999999998</v>
      </c>
      <c r="D10">
        <f>D4+D5</f>
        <v>8087.47</v>
      </c>
      <c r="E10">
        <f>E4+E5</f>
        <v>1307.9100000000001</v>
      </c>
    </row>
    <row r="11" spans="1:7" x14ac:dyDescent="0.25">
      <c r="A11" s="21">
        <v>0.21</v>
      </c>
      <c r="D11">
        <f>D6+D7</f>
        <v>1417.04</v>
      </c>
      <c r="E11">
        <f>E6+E7</f>
        <v>214.13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1T12</vt:lpstr>
      <vt:lpstr>2T12</vt:lpstr>
      <vt:lpstr>3T12</vt:lpstr>
      <vt:lpstr>4T12</vt:lpstr>
      <vt:lpstr>Sheet3</vt:lpstr>
      <vt:lpstr>declaraciones</vt:lpstr>
      <vt:lpstr>ACEPTAR</vt:lpstr>
      <vt:lpstr>CONTENEDOR</vt:lpstr>
      <vt:lpstr>DOCUMENTO</vt:lpstr>
      <vt:lpstr>EMPRESA</vt:lpstr>
      <vt:lpstr>MEDIOPAGO</vt:lpstr>
      <vt:lpstr>TIPOIVA</vt:lpstr>
    </vt:vector>
  </TitlesOfParts>
  <Company>cps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dcterms:created xsi:type="dcterms:W3CDTF">2012-02-15T11:03:48Z</dcterms:created>
  <dcterms:modified xsi:type="dcterms:W3CDTF">2013-07-16T11:22:47Z</dcterms:modified>
</cp:coreProperties>
</file>