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9" yWindow="169" windowWidth="9418" windowHeight="880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<sst xmlns="http://schemas.openxmlformats.org/spreadsheetml/2006/main" count="187" uniqueCount="110">
  <si>
    <t>FECHA</t>
  </si>
  <si>
    <t>CONCEPTO</t>
  </si>
  <si>
    <t>BASE IMP.</t>
  </si>
  <si>
    <t>TIPO IVA.</t>
  </si>
  <si>
    <t xml:space="preserve">TOTAL </t>
  </si>
  <si>
    <t>IVA</t>
  </si>
  <si>
    <t>EMPRESA</t>
  </si>
  <si>
    <t>B&amp;V</t>
  </si>
  <si>
    <t>Lineas s.l.</t>
  </si>
  <si>
    <t>CTAV</t>
  </si>
  <si>
    <t>gasto telefónico</t>
  </si>
  <si>
    <t>Telefónica S.A.</t>
  </si>
  <si>
    <t>Papelería Técnica Dante</t>
  </si>
  <si>
    <t>papelería</t>
  </si>
  <si>
    <t>ctav</t>
  </si>
  <si>
    <t>copias proyecto 010</t>
  </si>
  <si>
    <t>papelería proyecto 010</t>
  </si>
  <si>
    <t>documentación curso insp.tec.edif.</t>
  </si>
  <si>
    <t>aportación colegio por 010</t>
  </si>
  <si>
    <t>sound blaster 128 pci</t>
  </si>
  <si>
    <t>app informática</t>
  </si>
  <si>
    <t>papelería proyecto 01·002</t>
  </si>
  <si>
    <t>copias proyecto 01·002</t>
  </si>
  <si>
    <t>cartucho negro impresora</t>
  </si>
  <si>
    <t>aportación colegio por 01·002</t>
  </si>
  <si>
    <t>neumáticos coche</t>
  </si>
  <si>
    <t>norauto s.a.</t>
  </si>
  <si>
    <t>soc.coop.ltda. Arqco</t>
  </si>
  <si>
    <t>papelería proyecto 01·001</t>
  </si>
  <si>
    <t>reprografía reformado proyecto 016</t>
  </si>
  <si>
    <t>reprografía proyecto 01·001</t>
  </si>
  <si>
    <t>papelería proyecto 00·015</t>
  </si>
  <si>
    <t>reprografía proyecto 00·015</t>
  </si>
  <si>
    <t>papelería proyecto 01·005</t>
  </si>
  <si>
    <t>reprografía proyecto 01·005</t>
  </si>
  <si>
    <t>aportación colegio por 00·015</t>
  </si>
  <si>
    <t>aportación colegio por 01·001</t>
  </si>
  <si>
    <t>1T</t>
  </si>
  <si>
    <t>b.imponible</t>
  </si>
  <si>
    <t>i.v.a. Deducible</t>
  </si>
  <si>
    <t>REG.</t>
  </si>
  <si>
    <t>aportación colegio por 01·005</t>
  </si>
  <si>
    <t>cuota anual 2001, con correo</t>
  </si>
  <si>
    <t>compra libros EHE</t>
  </si>
  <si>
    <t>itec</t>
  </si>
  <si>
    <t>alojamiento construmat</t>
  </si>
  <si>
    <t>lakitania s.a.</t>
  </si>
  <si>
    <t>normativas</t>
  </si>
  <si>
    <t>2T</t>
  </si>
  <si>
    <t>reprografía reformdo proyecto 00·016</t>
  </si>
  <si>
    <t>cartuchos de tinta</t>
  </si>
  <si>
    <t>papelería proyectos 01·007 y 01·008</t>
  </si>
  <si>
    <t>reprografía proyectos 01·007 y 01·008</t>
  </si>
  <si>
    <t>papelería adendo proyecto 00-010</t>
  </si>
  <si>
    <t>aportación colegio por 01-007</t>
  </si>
  <si>
    <t>libros arquitectura</t>
  </si>
  <si>
    <t>Inst. Monsa de Ediciones, S.A</t>
  </si>
  <si>
    <t>reprografía adendo 00-010 aparejata</t>
  </si>
  <si>
    <t xml:space="preserve">reprografía modif. 01-008, </t>
  </si>
  <si>
    <t>aportación colegio por 01·008</t>
  </si>
  <si>
    <t>papelería certificado habitabilidad</t>
  </si>
  <si>
    <t>aportación colegio por certificado técnio</t>
  </si>
  <si>
    <t>curso planeamiento urbanístico</t>
  </si>
  <si>
    <t>coacv</t>
  </si>
  <si>
    <t>reprografía proyecto 01-009</t>
  </si>
  <si>
    <t>papelería proyecto 01-009</t>
  </si>
  <si>
    <t>aportación colegio por 01-009</t>
  </si>
  <si>
    <t>3T</t>
  </si>
  <si>
    <t>reprografia modificación 00·016</t>
  </si>
  <si>
    <t>b&amp;v</t>
  </si>
  <si>
    <t>reprog. Modif. 01-008 y 01.009</t>
  </si>
  <si>
    <t>Telefónica, S.A.</t>
  </si>
  <si>
    <t>papelería modificado 00-016</t>
  </si>
  <si>
    <t>lineas s.l.</t>
  </si>
  <si>
    <t>libros colegio</t>
  </si>
  <si>
    <t>ediciones rueda J.M., S.A.</t>
  </si>
  <si>
    <t>papelería técnica Dante</t>
  </si>
  <si>
    <t>reprografia proyecto 01-010</t>
  </si>
  <si>
    <t>reprografía proyecto 01-010</t>
  </si>
  <si>
    <t>papelería proyecto 01-010</t>
  </si>
  <si>
    <t>papelería proyecto 01-006</t>
  </si>
  <si>
    <t>reprografía proyecto 01-006</t>
  </si>
  <si>
    <t>aportación colegio por 01-010</t>
  </si>
  <si>
    <t>cuotas colegiales año 2001</t>
  </si>
  <si>
    <t>reprografía modif.proy. 00-015, 00-016</t>
  </si>
  <si>
    <t>gastos c/cádiz,92 (electricidad)</t>
  </si>
  <si>
    <t>iberdrola</t>
  </si>
  <si>
    <t>gastos c/cádiz,92 (teléfono)</t>
  </si>
  <si>
    <t>aportación colegio por 01-006</t>
  </si>
  <si>
    <t>curso : el terreno - valencia</t>
  </si>
  <si>
    <t>4T</t>
  </si>
  <si>
    <t>curso: st. De cimentación - valencia</t>
  </si>
  <si>
    <t>papelería 00-015-edif</t>
  </si>
  <si>
    <t>lineas, s.l.</t>
  </si>
  <si>
    <t>reprografía 00-015-edif</t>
  </si>
  <si>
    <t xml:space="preserve">cartuchos tinta </t>
  </si>
  <si>
    <t>aportación 00-015-edif</t>
  </si>
  <si>
    <t>papelería copias 01-007, 01-010</t>
  </si>
  <si>
    <t>reprografia copias 01-007,01-010</t>
  </si>
  <si>
    <t>telefónica, s.a.</t>
  </si>
  <si>
    <t>gastos c/cádiz,92 (luz)</t>
  </si>
  <si>
    <t>telefonía movil</t>
  </si>
  <si>
    <t>retevisión móvil, s.a.</t>
  </si>
  <si>
    <t>libro ordenes 01-011</t>
  </si>
  <si>
    <t>revisión coche</t>
  </si>
  <si>
    <t>seultrading s.a.</t>
  </si>
  <si>
    <t>fotocopias</t>
  </si>
  <si>
    <t>llorens s.l.</t>
  </si>
  <si>
    <t>aportación informe iglesia turis</t>
  </si>
  <si>
    <t>ANUAL</t>
  </si>
</sst>
</file>

<file path=xl/styles.xml><?xml version="1.0" encoding="utf-8"?>
<styleSheet xmlns="http://schemas.openxmlformats.org/spreadsheetml/2006/main">
  <numFmts count="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_p_t_a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color indexed="15"/>
      <name val="Arial"/>
      <family val="2"/>
    </font>
    <font>
      <sz val="10"/>
      <color indexed="15"/>
      <name val="Arial"/>
      <family val="2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14" fontId="0" fillId="0" borderId="0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7" xfId="0" applyNumberFormat="1" applyBorder="1" applyAlignment="1">
      <alignment/>
    </xf>
    <xf numFmtId="3" fontId="2" fillId="2" borderId="8" xfId="0" applyNumberFormat="1" applyFont="1" applyFill="1" applyBorder="1" applyAlignment="1">
      <alignment/>
    </xf>
    <xf numFmtId="3" fontId="3" fillId="2" borderId="9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14" fontId="0" fillId="0" borderId="3" xfId="0" applyNumberFormat="1" applyBorder="1" applyAlignment="1">
      <alignment/>
    </xf>
    <xf numFmtId="14" fontId="0" fillId="0" borderId="4" xfId="0" applyNumberFormat="1" applyBorder="1" applyAlignment="1">
      <alignment/>
    </xf>
    <xf numFmtId="0" fontId="0" fillId="3" borderId="8" xfId="0" applyFill="1" applyBorder="1" applyAlignment="1">
      <alignment/>
    </xf>
    <xf numFmtId="0" fontId="0" fillId="0" borderId="0" xfId="0" applyFill="1" applyBorder="1" applyAlignment="1">
      <alignment/>
    </xf>
    <xf numFmtId="0" fontId="0" fillId="3" borderId="8" xfId="0" applyFont="1" applyFill="1" applyBorder="1" applyAlignment="1">
      <alignment/>
    </xf>
    <xf numFmtId="0" fontId="0" fillId="0" borderId="0" xfId="0" applyFont="1" applyAlignment="1">
      <alignment/>
    </xf>
    <xf numFmtId="0" fontId="0" fillId="3" borderId="0" xfId="0" applyFont="1" applyFill="1" applyBorder="1" applyAlignment="1">
      <alignment/>
    </xf>
    <xf numFmtId="49" fontId="0" fillId="3" borderId="0" xfId="0" applyNumberFormat="1" applyFont="1" applyFill="1" applyBorder="1" applyAlignment="1">
      <alignment/>
    </xf>
    <xf numFmtId="0" fontId="4" fillId="4" borderId="10" xfId="0" applyFont="1" applyFill="1" applyBorder="1" applyAlignment="1">
      <alignment/>
    </xf>
    <xf numFmtId="0" fontId="4" fillId="4" borderId="6" xfId="0" applyFont="1" applyFill="1" applyBorder="1" applyAlignment="1">
      <alignment/>
    </xf>
    <xf numFmtId="3" fontId="4" fillId="4" borderId="11" xfId="0" applyNumberFormat="1" applyFont="1" applyFill="1" applyBorder="1" applyAlignment="1">
      <alignment/>
    </xf>
    <xf numFmtId="3" fontId="4" fillId="4" borderId="7" xfId="0" applyNumberFormat="1" applyFont="1" applyFill="1" applyBorder="1" applyAlignment="1">
      <alignment/>
    </xf>
    <xf numFmtId="0" fontId="4" fillId="4" borderId="12" xfId="0" applyFont="1" applyFill="1" applyBorder="1" applyAlignment="1">
      <alignment/>
    </xf>
    <xf numFmtId="0" fontId="4" fillId="4" borderId="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año 2001 - gastos deducibles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bases imponibles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(Hoja1!$J$16,Hoja1!$J$54,Hoja1!$J$79,Hoja1!$J$96)</c:f>
              <c:numCache/>
            </c:numRef>
          </c:val>
          <c:smooth val="0"/>
        </c:ser>
        <c:ser>
          <c:idx val="1"/>
          <c:order val="1"/>
          <c:tx>
            <c:v>iva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(Hoja1!$K$16,Hoja1!$K$54,Hoja1!$K$79,Hoja1!$K$96)</c:f>
              <c:numCache/>
            </c:numRef>
          </c:val>
          <c:smooth val="0"/>
        </c:ser>
        <c:marker val="1"/>
        <c:axId val="48592518"/>
        <c:axId val="34679479"/>
      </c:lineChart>
      <c:catAx>
        <c:axId val="48592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79479"/>
        <c:crosses val="autoZero"/>
        <c:auto val="1"/>
        <c:lblOffset val="100"/>
        <c:noMultiLvlLbl val="0"/>
      </c:catAx>
      <c:valAx>
        <c:axId val="346794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5925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752475</xdr:colOff>
      <xdr:row>103</xdr:row>
      <xdr:rowOff>114300</xdr:rowOff>
    </xdr:from>
    <xdr:to>
      <xdr:col>12</xdr:col>
      <xdr:colOff>266700</xdr:colOff>
      <xdr:row>134</xdr:row>
      <xdr:rowOff>95250</xdr:rowOff>
    </xdr:to>
    <xdr:graphicFrame>
      <xdr:nvGraphicFramePr>
        <xdr:cNvPr id="1" name="Chart 2"/>
        <xdr:cNvGraphicFramePr/>
      </xdr:nvGraphicFramePr>
      <xdr:xfrm>
        <a:off x="4000500" y="16202025"/>
        <a:ext cx="7648575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02"/>
  <sheetViews>
    <sheetView tabSelected="1" zoomScale="75" zoomScaleNormal="75" workbookViewId="0" topLeftCell="A55">
      <selection activeCell="D108" sqref="D108"/>
    </sheetView>
  </sheetViews>
  <sheetFormatPr defaultColWidth="11.421875" defaultRowHeight="12.75"/>
  <cols>
    <col min="1" max="1" width="6.28125" style="0" customWidth="1"/>
    <col min="2" max="2" width="10.57421875" style="0" customWidth="1"/>
    <col min="3" max="3" width="31.8515625" style="0" customWidth="1"/>
    <col min="4" max="4" width="21.8515625" style="0" customWidth="1"/>
    <col min="5" max="5" width="11.8515625" style="0" customWidth="1"/>
    <col min="7" max="7" width="15.00390625" style="0" customWidth="1"/>
    <col min="8" max="8" width="14.57421875" style="0" customWidth="1"/>
    <col min="11" max="11" width="13.00390625" style="0" customWidth="1"/>
  </cols>
  <sheetData>
    <row r="2" spans="1:8" ht="15">
      <c r="A2" s="23" t="s">
        <v>40</v>
      </c>
      <c r="B2" s="1" t="s">
        <v>0</v>
      </c>
      <c r="C2" s="1" t="s">
        <v>1</v>
      </c>
      <c r="D2" s="1" t="s">
        <v>6</v>
      </c>
      <c r="E2" s="1" t="s">
        <v>2</v>
      </c>
      <c r="F2" s="1" t="s">
        <v>3</v>
      </c>
      <c r="G2" s="1" t="s">
        <v>5</v>
      </c>
      <c r="H2" s="2" t="s">
        <v>4</v>
      </c>
    </row>
    <row r="3" ht="12">
      <c r="A3" s="23"/>
    </row>
    <row r="4" spans="1:11" ht="12">
      <c r="A4" s="23">
        <v>1</v>
      </c>
      <c r="B4" s="21">
        <v>36895</v>
      </c>
      <c r="C4" s="7" t="s">
        <v>10</v>
      </c>
      <c r="D4" s="7" t="s">
        <v>11</v>
      </c>
      <c r="E4" s="11">
        <v>9156</v>
      </c>
      <c r="F4" s="11"/>
      <c r="G4" s="11">
        <f aca="true" t="shared" si="0" ref="G4:G30">E4*0.16</f>
        <v>1464.96</v>
      </c>
      <c r="H4" s="12">
        <f aca="true" t="shared" si="1" ref="H4:H30">E4+G4</f>
        <v>10620.96</v>
      </c>
      <c r="I4" s="13"/>
      <c r="J4" s="13"/>
      <c r="K4" s="13"/>
    </row>
    <row r="5" spans="1:11" ht="12">
      <c r="A5" s="23">
        <v>2</v>
      </c>
      <c r="B5" s="10">
        <v>36899</v>
      </c>
      <c r="C5" s="8" t="s">
        <v>17</v>
      </c>
      <c r="D5" s="8" t="s">
        <v>9</v>
      </c>
      <c r="E5" s="14">
        <v>517</v>
      </c>
      <c r="F5" s="14"/>
      <c r="G5" s="14">
        <f t="shared" si="0"/>
        <v>82.72</v>
      </c>
      <c r="H5" s="15">
        <f t="shared" si="1"/>
        <v>599.72</v>
      </c>
      <c r="I5" s="13"/>
      <c r="J5" s="13"/>
      <c r="K5" s="13"/>
    </row>
    <row r="6" spans="1:11" ht="12">
      <c r="A6" s="23">
        <v>3</v>
      </c>
      <c r="B6" s="10">
        <v>36901</v>
      </c>
      <c r="C6" s="8" t="s">
        <v>15</v>
      </c>
      <c r="D6" s="8" t="s">
        <v>7</v>
      </c>
      <c r="E6" s="14">
        <v>33571</v>
      </c>
      <c r="F6" s="14"/>
      <c r="G6" s="14">
        <f t="shared" si="0"/>
        <v>5371.36</v>
      </c>
      <c r="H6" s="15">
        <f t="shared" si="1"/>
        <v>38942.36</v>
      </c>
      <c r="I6" s="13"/>
      <c r="J6" s="13"/>
      <c r="K6" s="13"/>
    </row>
    <row r="7" spans="1:11" ht="12">
      <c r="A7" s="23">
        <v>4</v>
      </c>
      <c r="B7" s="10">
        <v>36901</v>
      </c>
      <c r="C7" s="8" t="s">
        <v>16</v>
      </c>
      <c r="D7" s="8" t="s">
        <v>8</v>
      </c>
      <c r="E7" s="14">
        <v>3944</v>
      </c>
      <c r="F7" s="14"/>
      <c r="G7" s="14">
        <f t="shared" si="0"/>
        <v>631.04</v>
      </c>
      <c r="H7" s="15">
        <f t="shared" si="1"/>
        <v>4575.04</v>
      </c>
      <c r="I7" s="13"/>
      <c r="J7" s="13"/>
      <c r="K7" s="13"/>
    </row>
    <row r="8" spans="1:11" ht="12">
      <c r="A8" s="23">
        <v>5</v>
      </c>
      <c r="B8" s="10">
        <v>36907</v>
      </c>
      <c r="C8" s="8" t="s">
        <v>18</v>
      </c>
      <c r="D8" s="8" t="s">
        <v>14</v>
      </c>
      <c r="E8" s="14">
        <v>23255</v>
      </c>
      <c r="F8" s="14"/>
      <c r="G8" s="14">
        <f t="shared" si="0"/>
        <v>3720.8</v>
      </c>
      <c r="H8" s="15">
        <f t="shared" si="1"/>
        <v>26975.8</v>
      </c>
      <c r="I8" s="13"/>
      <c r="J8" s="13"/>
      <c r="K8" s="13"/>
    </row>
    <row r="9" spans="1:11" ht="12">
      <c r="A9" s="23">
        <v>6</v>
      </c>
      <c r="B9" s="10">
        <v>36929</v>
      </c>
      <c r="C9" s="8" t="s">
        <v>19</v>
      </c>
      <c r="D9" s="8" t="s">
        <v>20</v>
      </c>
      <c r="E9" s="14">
        <v>3362</v>
      </c>
      <c r="F9" s="14"/>
      <c r="G9" s="14">
        <f t="shared" si="0"/>
        <v>537.92</v>
      </c>
      <c r="H9" s="15">
        <f t="shared" si="1"/>
        <v>3899.92</v>
      </c>
      <c r="I9" s="13"/>
      <c r="J9" s="13"/>
      <c r="K9" s="13"/>
    </row>
    <row r="10" spans="1:11" ht="12">
      <c r="A10" s="23">
        <v>7</v>
      </c>
      <c r="B10" s="10">
        <v>36929</v>
      </c>
      <c r="C10" s="8" t="s">
        <v>29</v>
      </c>
      <c r="D10" s="8" t="s">
        <v>7</v>
      </c>
      <c r="E10" s="14">
        <v>1655</v>
      </c>
      <c r="F10" s="14"/>
      <c r="G10" s="14">
        <f t="shared" si="0"/>
        <v>264.8</v>
      </c>
      <c r="H10" s="15">
        <f t="shared" si="1"/>
        <v>1919.8</v>
      </c>
      <c r="I10" s="13"/>
      <c r="J10" s="13"/>
      <c r="K10" s="13"/>
    </row>
    <row r="11" spans="1:11" ht="12">
      <c r="A11" s="23">
        <v>8</v>
      </c>
      <c r="B11" s="10">
        <v>36937</v>
      </c>
      <c r="C11" s="8" t="s">
        <v>21</v>
      </c>
      <c r="D11" s="8" t="s">
        <v>8</v>
      </c>
      <c r="E11" s="14">
        <v>600</v>
      </c>
      <c r="F11" s="14"/>
      <c r="G11" s="14">
        <f t="shared" si="0"/>
        <v>96</v>
      </c>
      <c r="H11" s="15">
        <f t="shared" si="1"/>
        <v>696</v>
      </c>
      <c r="I11" s="13"/>
      <c r="J11" s="13"/>
      <c r="K11" s="13"/>
    </row>
    <row r="12" spans="1:11" ht="12">
      <c r="A12" s="23">
        <v>9</v>
      </c>
      <c r="B12" s="10">
        <v>36937</v>
      </c>
      <c r="C12" s="8" t="s">
        <v>22</v>
      </c>
      <c r="D12" s="8" t="s">
        <v>7</v>
      </c>
      <c r="E12" s="14">
        <v>2695</v>
      </c>
      <c r="F12" s="14"/>
      <c r="G12" s="14">
        <f t="shared" si="0"/>
        <v>431.2</v>
      </c>
      <c r="H12" s="15">
        <f t="shared" si="1"/>
        <v>3126.2</v>
      </c>
      <c r="I12" s="13"/>
      <c r="J12" s="13"/>
      <c r="K12" s="13"/>
    </row>
    <row r="13" spans="1:11" ht="12">
      <c r="A13" s="23">
        <v>10</v>
      </c>
      <c r="B13" s="10">
        <v>36949</v>
      </c>
      <c r="C13" s="8" t="s">
        <v>23</v>
      </c>
      <c r="D13" s="8" t="s">
        <v>12</v>
      </c>
      <c r="E13" s="14">
        <v>3113</v>
      </c>
      <c r="F13" s="14"/>
      <c r="G13" s="14">
        <f t="shared" si="0"/>
        <v>498.08</v>
      </c>
      <c r="H13" s="15">
        <f t="shared" si="1"/>
        <v>3611.08</v>
      </c>
      <c r="I13" s="13"/>
      <c r="J13" s="13"/>
      <c r="K13" s="13"/>
    </row>
    <row r="14" spans="1:11" ht="12.75">
      <c r="A14" s="23">
        <v>11</v>
      </c>
      <c r="B14" s="10">
        <v>36951</v>
      </c>
      <c r="C14" s="8" t="s">
        <v>24</v>
      </c>
      <c r="D14" s="8" t="s">
        <v>9</v>
      </c>
      <c r="E14" s="14">
        <v>10269</v>
      </c>
      <c r="F14" s="14"/>
      <c r="G14" s="14">
        <f t="shared" si="0"/>
        <v>1643.04</v>
      </c>
      <c r="H14" s="15">
        <f t="shared" si="1"/>
        <v>11912.04</v>
      </c>
      <c r="I14" s="13"/>
      <c r="J14" s="18" t="s">
        <v>37</v>
      </c>
      <c r="K14" s="20"/>
    </row>
    <row r="15" spans="1:11" ht="12">
      <c r="A15" s="23">
        <v>12</v>
      </c>
      <c r="B15" s="10">
        <v>36954</v>
      </c>
      <c r="C15" s="8" t="s">
        <v>10</v>
      </c>
      <c r="D15" s="8" t="s">
        <v>11</v>
      </c>
      <c r="E15" s="14">
        <v>7700</v>
      </c>
      <c r="F15" s="14"/>
      <c r="G15" s="14">
        <f t="shared" si="0"/>
        <v>1232</v>
      </c>
      <c r="H15" s="15">
        <f t="shared" si="1"/>
        <v>8932</v>
      </c>
      <c r="I15" s="13"/>
      <c r="J15" s="19" t="s">
        <v>38</v>
      </c>
      <c r="K15" s="19" t="s">
        <v>39</v>
      </c>
    </row>
    <row r="16" spans="1:11" ht="12">
      <c r="A16" s="23">
        <v>13</v>
      </c>
      <c r="B16" s="22">
        <v>36955</v>
      </c>
      <c r="C16" s="9" t="s">
        <v>25</v>
      </c>
      <c r="D16" s="9" t="s">
        <v>26</v>
      </c>
      <c r="E16" s="16">
        <v>34703</v>
      </c>
      <c r="F16" s="16"/>
      <c r="G16" s="16">
        <f t="shared" si="0"/>
        <v>5552.4800000000005</v>
      </c>
      <c r="H16" s="17">
        <f t="shared" si="1"/>
        <v>40255.48</v>
      </c>
      <c r="I16" s="13"/>
      <c r="J16" s="19">
        <f>SUM(E4:E16)</f>
        <v>134540</v>
      </c>
      <c r="K16" s="19">
        <f>SUM(G4:G16)</f>
        <v>21526.4</v>
      </c>
    </row>
    <row r="17" spans="1:11" ht="12">
      <c r="A17" s="23"/>
      <c r="B17" s="10"/>
      <c r="C17" s="8"/>
      <c r="D17" s="8"/>
      <c r="E17" s="14"/>
      <c r="F17" s="14"/>
      <c r="G17" s="14"/>
      <c r="H17" s="14"/>
      <c r="I17" s="13"/>
      <c r="J17" s="13"/>
      <c r="K17" s="13"/>
    </row>
    <row r="18" spans="1:11" ht="12">
      <c r="A18" s="23">
        <v>15</v>
      </c>
      <c r="B18" s="10">
        <v>36983</v>
      </c>
      <c r="C18" s="8" t="s">
        <v>13</v>
      </c>
      <c r="D18" s="8" t="s">
        <v>27</v>
      </c>
      <c r="E18" s="14">
        <v>2861</v>
      </c>
      <c r="F18" s="14"/>
      <c r="G18" s="14">
        <f t="shared" si="0"/>
        <v>457.76</v>
      </c>
      <c r="H18" s="14">
        <f t="shared" si="1"/>
        <v>3318.76</v>
      </c>
      <c r="I18" s="13"/>
      <c r="J18" s="13"/>
      <c r="K18" s="13"/>
    </row>
    <row r="19" spans="1:11" ht="12">
      <c r="A19" s="23">
        <v>16</v>
      </c>
      <c r="B19" s="10">
        <v>36983</v>
      </c>
      <c r="C19" s="8" t="s">
        <v>13</v>
      </c>
      <c r="D19" s="8" t="s">
        <v>8</v>
      </c>
      <c r="E19" s="14">
        <v>193</v>
      </c>
      <c r="F19" s="14"/>
      <c r="G19" s="14">
        <f t="shared" si="0"/>
        <v>30.88</v>
      </c>
      <c r="H19" s="14">
        <v>225</v>
      </c>
      <c r="I19" s="13"/>
      <c r="J19" s="13"/>
      <c r="K19" s="13"/>
    </row>
    <row r="20" spans="1:11" ht="12">
      <c r="A20" s="23">
        <v>17</v>
      </c>
      <c r="B20" s="10">
        <v>36984</v>
      </c>
      <c r="C20" s="8" t="s">
        <v>13</v>
      </c>
      <c r="D20" s="8" t="s">
        <v>8</v>
      </c>
      <c r="E20" s="14">
        <v>185</v>
      </c>
      <c r="F20" s="14"/>
      <c r="G20" s="14">
        <f t="shared" si="0"/>
        <v>29.6</v>
      </c>
      <c r="H20" s="14">
        <f t="shared" si="1"/>
        <v>214.6</v>
      </c>
      <c r="I20" s="13"/>
      <c r="J20" s="13"/>
      <c r="K20" s="13"/>
    </row>
    <row r="21" spans="1:11" ht="12">
      <c r="A21" s="23">
        <v>18</v>
      </c>
      <c r="B21" s="10">
        <v>36986</v>
      </c>
      <c r="C21" s="8" t="s">
        <v>30</v>
      </c>
      <c r="D21" s="8" t="s">
        <v>7</v>
      </c>
      <c r="E21" s="14">
        <v>9531</v>
      </c>
      <c r="F21" s="14"/>
      <c r="G21" s="14">
        <f t="shared" si="0"/>
        <v>1524.96</v>
      </c>
      <c r="H21" s="14">
        <f t="shared" si="1"/>
        <v>11055.96</v>
      </c>
      <c r="I21" s="13"/>
      <c r="J21" s="13"/>
      <c r="K21" s="13"/>
    </row>
    <row r="22" spans="1:11" ht="12">
      <c r="A22" s="23">
        <v>19</v>
      </c>
      <c r="B22" s="10">
        <v>36986</v>
      </c>
      <c r="C22" s="8" t="s">
        <v>28</v>
      </c>
      <c r="D22" s="8" t="s">
        <v>8</v>
      </c>
      <c r="E22" s="14">
        <v>1517</v>
      </c>
      <c r="F22" s="14"/>
      <c r="G22" s="14">
        <f t="shared" si="0"/>
        <v>242.72</v>
      </c>
      <c r="H22" s="14">
        <f t="shared" si="1"/>
        <v>1759.72</v>
      </c>
      <c r="I22" s="13"/>
      <c r="J22" s="13"/>
      <c r="K22" s="13"/>
    </row>
    <row r="23" spans="1:11" ht="12">
      <c r="A23" s="23">
        <v>20</v>
      </c>
      <c r="B23" s="10">
        <v>36987</v>
      </c>
      <c r="C23" s="8" t="s">
        <v>31</v>
      </c>
      <c r="D23" s="8" t="s">
        <v>8</v>
      </c>
      <c r="E23" s="14">
        <v>1629</v>
      </c>
      <c r="F23" s="14"/>
      <c r="G23" s="14">
        <f t="shared" si="0"/>
        <v>260.64</v>
      </c>
      <c r="H23" s="14">
        <f t="shared" si="1"/>
        <v>1889.6399999999999</v>
      </c>
      <c r="I23" s="13"/>
      <c r="J23" s="13"/>
      <c r="K23" s="13"/>
    </row>
    <row r="24" spans="1:11" ht="12">
      <c r="A24" s="23">
        <v>21</v>
      </c>
      <c r="B24" s="10">
        <v>36987</v>
      </c>
      <c r="C24" s="8" t="s">
        <v>32</v>
      </c>
      <c r="D24" s="8" t="s">
        <v>7</v>
      </c>
      <c r="E24" s="14">
        <v>5760</v>
      </c>
      <c r="F24" s="14"/>
      <c r="G24" s="14">
        <f t="shared" si="0"/>
        <v>921.6</v>
      </c>
      <c r="H24" s="14">
        <f t="shared" si="1"/>
        <v>6681.6</v>
      </c>
      <c r="I24" s="13"/>
      <c r="J24" s="13"/>
      <c r="K24" s="13"/>
    </row>
    <row r="25" spans="1:11" ht="12">
      <c r="A25" s="23">
        <v>22</v>
      </c>
      <c r="B25" s="10">
        <v>36992</v>
      </c>
      <c r="C25" s="8" t="s">
        <v>33</v>
      </c>
      <c r="D25" s="8" t="s">
        <v>8</v>
      </c>
      <c r="E25" s="14">
        <v>500</v>
      </c>
      <c r="F25" s="14"/>
      <c r="G25" s="14">
        <f t="shared" si="0"/>
        <v>80</v>
      </c>
      <c r="H25" s="14">
        <f t="shared" si="1"/>
        <v>580</v>
      </c>
      <c r="I25" s="13"/>
      <c r="J25" s="13"/>
      <c r="K25" s="13"/>
    </row>
    <row r="26" spans="1:11" ht="12">
      <c r="A26" s="23">
        <v>23</v>
      </c>
      <c r="B26" s="10">
        <v>36993</v>
      </c>
      <c r="C26" s="8" t="s">
        <v>34</v>
      </c>
      <c r="D26" s="8" t="s">
        <v>7</v>
      </c>
      <c r="E26" s="14">
        <v>895</v>
      </c>
      <c r="F26" s="14"/>
      <c r="G26" s="14">
        <f t="shared" si="0"/>
        <v>143.20000000000002</v>
      </c>
      <c r="H26" s="14">
        <f t="shared" si="1"/>
        <v>1038.2</v>
      </c>
      <c r="I26" s="13"/>
      <c r="J26" s="13"/>
      <c r="K26" s="13"/>
    </row>
    <row r="27" spans="1:11" ht="12">
      <c r="A27" s="23">
        <v>24</v>
      </c>
      <c r="B27" s="10">
        <v>36993</v>
      </c>
      <c r="C27" s="8" t="s">
        <v>35</v>
      </c>
      <c r="D27" s="8" t="s">
        <v>9</v>
      </c>
      <c r="E27" s="14">
        <v>9757</v>
      </c>
      <c r="F27" s="14"/>
      <c r="G27" s="14">
        <f t="shared" si="0"/>
        <v>1561.1200000000001</v>
      </c>
      <c r="H27" s="14">
        <f t="shared" si="1"/>
        <v>11318.12</v>
      </c>
      <c r="I27" s="13"/>
      <c r="J27" s="13"/>
      <c r="K27" s="13"/>
    </row>
    <row r="28" spans="1:11" ht="12">
      <c r="A28" s="23">
        <v>25</v>
      </c>
      <c r="B28" s="10">
        <v>36993</v>
      </c>
      <c r="C28" s="8" t="s">
        <v>36</v>
      </c>
      <c r="D28" s="8" t="s">
        <v>9</v>
      </c>
      <c r="E28" s="14">
        <v>15019</v>
      </c>
      <c r="F28" s="14"/>
      <c r="G28" s="14">
        <f t="shared" si="0"/>
        <v>2403.04</v>
      </c>
      <c r="H28" s="14">
        <f t="shared" si="1"/>
        <v>17422.04</v>
      </c>
      <c r="I28" s="13"/>
      <c r="J28" s="13"/>
      <c r="K28" s="13"/>
    </row>
    <row r="29" spans="1:11" ht="12">
      <c r="A29" s="23">
        <v>26</v>
      </c>
      <c r="B29" s="3">
        <v>36998</v>
      </c>
      <c r="C29" s="24" t="s">
        <v>42</v>
      </c>
      <c r="D29" s="24" t="s">
        <v>9</v>
      </c>
      <c r="E29" s="13">
        <v>30000</v>
      </c>
      <c r="F29" s="13"/>
      <c r="G29" s="13">
        <f t="shared" si="0"/>
        <v>4800</v>
      </c>
      <c r="H29" s="13">
        <f t="shared" si="1"/>
        <v>34800</v>
      </c>
      <c r="I29" s="13"/>
      <c r="J29" s="13"/>
      <c r="K29" s="13"/>
    </row>
    <row r="30" spans="1:11" ht="12">
      <c r="A30" s="23">
        <v>27</v>
      </c>
      <c r="B30" s="3">
        <v>37000</v>
      </c>
      <c r="C30" s="24" t="s">
        <v>41</v>
      </c>
      <c r="D30" s="24" t="s">
        <v>9</v>
      </c>
      <c r="E30" s="13">
        <v>2700</v>
      </c>
      <c r="F30" s="13"/>
      <c r="G30" s="13">
        <f t="shared" si="0"/>
        <v>432</v>
      </c>
      <c r="H30" s="13">
        <f t="shared" si="1"/>
        <v>3132</v>
      </c>
      <c r="I30" s="13"/>
      <c r="J30" s="13"/>
      <c r="K30" s="13"/>
    </row>
    <row r="31" spans="1:11" ht="12">
      <c r="A31" s="23">
        <v>28</v>
      </c>
      <c r="B31" s="3">
        <v>37009</v>
      </c>
      <c r="C31" s="24" t="s">
        <v>45</v>
      </c>
      <c r="D31" s="24" t="s">
        <v>46</v>
      </c>
      <c r="E31" s="13">
        <v>12000</v>
      </c>
      <c r="F31" s="13">
        <v>7</v>
      </c>
      <c r="G31" s="13">
        <v>840</v>
      </c>
      <c r="H31" s="13">
        <v>12840</v>
      </c>
      <c r="I31" s="13"/>
      <c r="J31" s="13"/>
      <c r="K31" s="13"/>
    </row>
    <row r="32" spans="1:11" ht="12">
      <c r="A32" s="23">
        <v>29</v>
      </c>
      <c r="B32" s="3">
        <v>37011</v>
      </c>
      <c r="C32" s="24" t="s">
        <v>43</v>
      </c>
      <c r="D32" s="24" t="s">
        <v>44</v>
      </c>
      <c r="E32" s="13">
        <v>1250</v>
      </c>
      <c r="F32" s="13">
        <v>4</v>
      </c>
      <c r="G32" s="13">
        <v>50</v>
      </c>
      <c r="H32" s="13">
        <v>1300</v>
      </c>
      <c r="I32" s="13"/>
      <c r="J32" s="13"/>
      <c r="K32" s="13"/>
    </row>
    <row r="33" spans="1:11" ht="12">
      <c r="A33" s="23">
        <v>30</v>
      </c>
      <c r="B33" s="3">
        <v>37015</v>
      </c>
      <c r="C33" s="24" t="s">
        <v>10</v>
      </c>
      <c r="D33" s="24" t="s">
        <v>11</v>
      </c>
      <c r="E33" s="13">
        <v>7762</v>
      </c>
      <c r="F33" s="13"/>
      <c r="G33" s="13">
        <v>1242</v>
      </c>
      <c r="H33" s="13">
        <v>9004</v>
      </c>
      <c r="I33" s="13"/>
      <c r="J33" s="13"/>
      <c r="K33" s="13"/>
    </row>
    <row r="34" spans="1:11" ht="12">
      <c r="A34" s="23">
        <v>31</v>
      </c>
      <c r="B34" s="3">
        <v>37022</v>
      </c>
      <c r="C34" s="24" t="s">
        <v>47</v>
      </c>
      <c r="D34" s="24" t="s">
        <v>27</v>
      </c>
      <c r="E34" s="13">
        <v>14615</v>
      </c>
      <c r="F34" s="13">
        <v>4</v>
      </c>
      <c r="G34" s="13">
        <v>585</v>
      </c>
      <c r="H34" s="13">
        <v>15200</v>
      </c>
      <c r="I34" s="13"/>
      <c r="J34" s="13"/>
      <c r="K34" s="13"/>
    </row>
    <row r="35" spans="1:11" ht="12">
      <c r="A35" s="25">
        <v>32</v>
      </c>
      <c r="B35" s="3">
        <v>37043</v>
      </c>
      <c r="C35" s="24" t="s">
        <v>49</v>
      </c>
      <c r="D35" s="24" t="s">
        <v>7</v>
      </c>
      <c r="E35" s="13">
        <v>4024</v>
      </c>
      <c r="F35" s="13"/>
      <c r="G35" s="13">
        <f>E35*0.16</f>
        <v>643.84</v>
      </c>
      <c r="H35" s="13">
        <f>E35+G35</f>
        <v>4667.84</v>
      </c>
      <c r="I35" s="13"/>
      <c r="J35" s="13"/>
      <c r="K35" s="13"/>
    </row>
    <row r="36" spans="1:11" ht="12">
      <c r="A36" s="25">
        <v>33</v>
      </c>
      <c r="B36" s="3">
        <v>37046</v>
      </c>
      <c r="C36" s="24" t="s">
        <v>50</v>
      </c>
      <c r="D36" s="24" t="s">
        <v>12</v>
      </c>
      <c r="E36" s="13">
        <v>5400</v>
      </c>
      <c r="F36" s="13"/>
      <c r="G36" s="13">
        <f>E36*0.16</f>
        <v>864</v>
      </c>
      <c r="H36" s="13">
        <f>E36+G36</f>
        <v>6264</v>
      </c>
      <c r="I36" s="13"/>
      <c r="J36" s="13"/>
      <c r="K36" s="13"/>
    </row>
    <row r="37" spans="1:11" ht="12">
      <c r="A37" s="25">
        <v>34</v>
      </c>
      <c r="B37" s="3">
        <v>37047</v>
      </c>
      <c r="C37" s="24" t="s">
        <v>51</v>
      </c>
      <c r="D37" s="24" t="s">
        <v>8</v>
      </c>
      <c r="E37" s="13">
        <v>4906</v>
      </c>
      <c r="F37" s="13"/>
      <c r="G37" s="13">
        <f>E37*0.16</f>
        <v>784.96</v>
      </c>
      <c r="H37" s="13">
        <f>E37+G37</f>
        <v>5690.96</v>
      </c>
      <c r="I37" s="13"/>
      <c r="J37" s="13"/>
      <c r="K37" s="13"/>
    </row>
    <row r="38" spans="1:8" ht="12">
      <c r="A38" s="25">
        <v>35</v>
      </c>
      <c r="B38" s="3">
        <v>37047</v>
      </c>
      <c r="C38" s="24" t="s">
        <v>52</v>
      </c>
      <c r="D38" s="24" t="s">
        <v>7</v>
      </c>
      <c r="E38" s="13">
        <v>16004</v>
      </c>
      <c r="F38" s="13"/>
      <c r="G38" s="13">
        <f>E38*0.16</f>
        <v>2560.64</v>
      </c>
      <c r="H38" s="13">
        <f>E38+G38</f>
        <v>18564.64</v>
      </c>
    </row>
    <row r="39" spans="1:8" ht="12">
      <c r="A39" s="25">
        <v>36</v>
      </c>
      <c r="B39" s="3">
        <v>37050</v>
      </c>
      <c r="C39" s="24" t="s">
        <v>53</v>
      </c>
      <c r="D39" s="24" t="s">
        <v>8</v>
      </c>
      <c r="E39" s="13">
        <v>620</v>
      </c>
      <c r="F39" s="13"/>
      <c r="G39" s="13">
        <v>100</v>
      </c>
      <c r="H39" s="13">
        <f aca="true" t="shared" si="2" ref="H39:H50">E39+G39</f>
        <v>720</v>
      </c>
    </row>
    <row r="40" spans="1:8" ht="12">
      <c r="A40" s="25">
        <v>37</v>
      </c>
      <c r="B40" s="3">
        <v>37050</v>
      </c>
      <c r="C40" s="24" t="s">
        <v>58</v>
      </c>
      <c r="D40" s="24" t="s">
        <v>7</v>
      </c>
      <c r="E40" s="13">
        <v>1918</v>
      </c>
      <c r="F40" s="13"/>
      <c r="G40" s="13">
        <f>E40*0.16</f>
        <v>306.88</v>
      </c>
      <c r="H40" s="13">
        <f t="shared" si="2"/>
        <v>2224.88</v>
      </c>
    </row>
    <row r="41" spans="1:8" ht="12">
      <c r="A41" s="25">
        <v>38</v>
      </c>
      <c r="B41" s="3">
        <v>37050</v>
      </c>
      <c r="C41" s="24" t="s">
        <v>54</v>
      </c>
      <c r="D41" s="24" t="s">
        <v>9</v>
      </c>
      <c r="E41" s="13">
        <v>17070</v>
      </c>
      <c r="F41" s="13"/>
      <c r="G41" s="13">
        <f>E41*0.16</f>
        <v>2731.2000000000003</v>
      </c>
      <c r="H41" s="13">
        <f t="shared" si="2"/>
        <v>19801.2</v>
      </c>
    </row>
    <row r="42" spans="1:8" ht="12">
      <c r="A42" s="25">
        <v>39</v>
      </c>
      <c r="B42" s="3">
        <v>37053</v>
      </c>
      <c r="C42" s="24" t="s">
        <v>55</v>
      </c>
      <c r="D42" s="24" t="s">
        <v>56</v>
      </c>
      <c r="E42" s="13">
        <v>102404</v>
      </c>
      <c r="F42" s="13">
        <v>4</v>
      </c>
      <c r="G42" s="13">
        <v>4096</v>
      </c>
      <c r="H42" s="13">
        <f t="shared" si="2"/>
        <v>106500</v>
      </c>
    </row>
    <row r="43" spans="1:8" ht="12">
      <c r="A43" s="25">
        <v>40</v>
      </c>
      <c r="B43" s="3">
        <v>37054</v>
      </c>
      <c r="C43" s="24" t="s">
        <v>57</v>
      </c>
      <c r="D43" s="24" t="s">
        <v>7</v>
      </c>
      <c r="E43" s="13">
        <v>6233</v>
      </c>
      <c r="F43" s="13"/>
      <c r="G43" s="13">
        <f aca="true" t="shared" si="3" ref="G43:G54">E43*0.16</f>
        <v>997.28</v>
      </c>
      <c r="H43" s="13">
        <f t="shared" si="2"/>
        <v>7230.28</v>
      </c>
    </row>
    <row r="44" spans="1:8" ht="12">
      <c r="A44" s="25">
        <v>41</v>
      </c>
      <c r="B44" s="3">
        <v>37054</v>
      </c>
      <c r="C44" s="24" t="s">
        <v>59</v>
      </c>
      <c r="D44" s="24" t="s">
        <v>9</v>
      </c>
      <c r="E44" s="13">
        <v>8352</v>
      </c>
      <c r="F44" s="13"/>
      <c r="G44" s="13">
        <f t="shared" si="3"/>
        <v>1336.32</v>
      </c>
      <c r="H44" s="13">
        <f t="shared" si="2"/>
        <v>9688.32</v>
      </c>
    </row>
    <row r="45" spans="1:8" ht="12">
      <c r="A45" s="25">
        <v>42</v>
      </c>
      <c r="B45" s="3">
        <v>37055</v>
      </c>
      <c r="C45" s="24" t="s">
        <v>60</v>
      </c>
      <c r="D45" s="24" t="s">
        <v>8</v>
      </c>
      <c r="E45" s="13">
        <v>500</v>
      </c>
      <c r="F45" s="13"/>
      <c r="G45" s="13">
        <f t="shared" si="3"/>
        <v>80</v>
      </c>
      <c r="H45" s="13">
        <f t="shared" si="2"/>
        <v>580</v>
      </c>
    </row>
    <row r="46" spans="1:8" ht="12">
      <c r="A46" s="25">
        <v>43</v>
      </c>
      <c r="B46" s="3">
        <v>37057</v>
      </c>
      <c r="C46" s="24" t="s">
        <v>61</v>
      </c>
      <c r="D46" s="24" t="s">
        <v>9</v>
      </c>
      <c r="E46" s="13">
        <v>2200</v>
      </c>
      <c r="F46" s="13"/>
      <c r="G46" s="13">
        <f t="shared" si="3"/>
        <v>352</v>
      </c>
      <c r="H46" s="13">
        <f t="shared" si="2"/>
        <v>2552</v>
      </c>
    </row>
    <row r="47" spans="1:8" ht="12">
      <c r="A47" s="25">
        <v>44</v>
      </c>
      <c r="B47" s="3">
        <v>37035</v>
      </c>
      <c r="C47" s="24" t="s">
        <v>62</v>
      </c>
      <c r="D47" s="24" t="s">
        <v>63</v>
      </c>
      <c r="E47" s="13">
        <v>30172</v>
      </c>
      <c r="F47" s="13"/>
      <c r="G47" s="13">
        <f t="shared" si="3"/>
        <v>4827.52</v>
      </c>
      <c r="H47" s="13">
        <f t="shared" si="2"/>
        <v>34999.520000000004</v>
      </c>
    </row>
    <row r="48" spans="1:8" ht="12">
      <c r="A48" s="25">
        <v>45</v>
      </c>
      <c r="B48" s="3">
        <v>37071</v>
      </c>
      <c r="C48" s="24" t="s">
        <v>64</v>
      </c>
      <c r="D48" s="24" t="s">
        <v>7</v>
      </c>
      <c r="E48" s="13">
        <v>4114</v>
      </c>
      <c r="F48" s="13"/>
      <c r="G48" s="13">
        <f t="shared" si="3"/>
        <v>658.24</v>
      </c>
      <c r="H48" s="13">
        <f t="shared" si="2"/>
        <v>4772.24</v>
      </c>
    </row>
    <row r="49" spans="1:8" ht="12">
      <c r="A49" s="27">
        <v>46</v>
      </c>
      <c r="B49" s="3">
        <v>37071</v>
      </c>
      <c r="C49" s="24" t="s">
        <v>65</v>
      </c>
      <c r="D49" s="24" t="s">
        <v>8</v>
      </c>
      <c r="E49" s="13">
        <v>1535</v>
      </c>
      <c r="F49" s="13"/>
      <c r="G49" s="13">
        <f>E49*0.16</f>
        <v>245.6</v>
      </c>
      <c r="H49" s="13">
        <f t="shared" si="2"/>
        <v>1780.6</v>
      </c>
    </row>
    <row r="50" spans="1:8" ht="12">
      <c r="A50" s="27"/>
      <c r="B50" s="3">
        <v>37001</v>
      </c>
      <c r="C50" s="24" t="s">
        <v>55</v>
      </c>
      <c r="D50" s="24" t="s">
        <v>75</v>
      </c>
      <c r="E50" s="13">
        <v>59832</v>
      </c>
      <c r="F50" s="13">
        <v>4</v>
      </c>
      <c r="G50" s="13">
        <v>2393</v>
      </c>
      <c r="H50" s="13">
        <f t="shared" si="2"/>
        <v>62225</v>
      </c>
    </row>
    <row r="51" spans="1:8" ht="12">
      <c r="A51" s="26"/>
      <c r="B51" s="3">
        <v>37001</v>
      </c>
      <c r="C51" s="24" t="s">
        <v>55</v>
      </c>
      <c r="D51" s="24" t="s">
        <v>75</v>
      </c>
      <c r="E51" s="13">
        <v>11000</v>
      </c>
      <c r="F51" s="13"/>
      <c r="G51" s="13">
        <f t="shared" si="3"/>
        <v>1760</v>
      </c>
      <c r="H51" s="13">
        <f>E51+G51</f>
        <v>12760</v>
      </c>
    </row>
    <row r="52" spans="5:11" ht="12.75">
      <c r="E52" s="13">
        <v>0</v>
      </c>
      <c r="F52" s="13"/>
      <c r="G52" s="13">
        <f t="shared" si="3"/>
        <v>0</v>
      </c>
      <c r="H52" s="13">
        <f>E52+G52</f>
        <v>0</v>
      </c>
      <c r="J52" s="18" t="s">
        <v>48</v>
      </c>
      <c r="K52" s="20"/>
    </row>
    <row r="53" spans="5:11" ht="12">
      <c r="E53" s="13">
        <v>0</v>
      </c>
      <c r="F53" s="13"/>
      <c r="G53" s="13">
        <f t="shared" si="3"/>
        <v>0</v>
      </c>
      <c r="H53" s="13">
        <f>E53+G53</f>
        <v>0</v>
      </c>
      <c r="J53" s="19" t="s">
        <v>38</v>
      </c>
      <c r="K53" s="19" t="s">
        <v>39</v>
      </c>
    </row>
    <row r="54" spans="5:11" ht="12">
      <c r="E54" s="13">
        <v>0</v>
      </c>
      <c r="F54" s="13"/>
      <c r="G54" s="13">
        <f t="shared" si="3"/>
        <v>0</v>
      </c>
      <c r="H54" s="13">
        <f>E54+G54</f>
        <v>0</v>
      </c>
      <c r="J54" s="19">
        <f>SUM(E18:E51)</f>
        <v>392458</v>
      </c>
      <c r="K54" s="19">
        <f>SUM(G18:G51)</f>
        <v>40342</v>
      </c>
    </row>
    <row r="56" spans="1:8" ht="12">
      <c r="A56" s="27"/>
      <c r="B56" s="3">
        <v>37076</v>
      </c>
      <c r="C56" s="24" t="s">
        <v>66</v>
      </c>
      <c r="D56" s="24" t="s">
        <v>9</v>
      </c>
      <c r="E56" s="13">
        <v>4350</v>
      </c>
      <c r="F56" s="13"/>
      <c r="G56" s="13">
        <f aca="true" t="shared" si="4" ref="G56:G63">E56*0.16</f>
        <v>696</v>
      </c>
      <c r="H56" s="13">
        <f aca="true" t="shared" si="5" ref="H56:H63">E56+G56</f>
        <v>5046</v>
      </c>
    </row>
    <row r="57" spans="1:8" ht="12">
      <c r="A57" s="27"/>
      <c r="B57" s="3">
        <v>37076</v>
      </c>
      <c r="C57" s="24" t="s">
        <v>10</v>
      </c>
      <c r="D57" s="24" t="s">
        <v>71</v>
      </c>
      <c r="E57" s="13">
        <v>7998</v>
      </c>
      <c r="F57" s="13"/>
      <c r="G57" s="13">
        <f t="shared" si="4"/>
        <v>1279.68</v>
      </c>
      <c r="H57" s="13">
        <f t="shared" si="5"/>
        <v>9277.68</v>
      </c>
    </row>
    <row r="58" spans="1:8" ht="12">
      <c r="A58" s="27"/>
      <c r="B58" s="3">
        <v>37084</v>
      </c>
      <c r="C58" s="24" t="s">
        <v>72</v>
      </c>
      <c r="D58" s="24" t="s">
        <v>73</v>
      </c>
      <c r="E58" s="13">
        <v>1707</v>
      </c>
      <c r="F58" s="13"/>
      <c r="G58" s="13">
        <v>274</v>
      </c>
      <c r="H58" s="13">
        <f t="shared" si="5"/>
        <v>1981</v>
      </c>
    </row>
    <row r="59" spans="1:8" ht="12">
      <c r="A59" s="27"/>
      <c r="B59" s="3">
        <v>37084</v>
      </c>
      <c r="C59" s="24" t="s">
        <v>68</v>
      </c>
      <c r="D59" s="24" t="s">
        <v>69</v>
      </c>
      <c r="E59" s="13">
        <v>8446</v>
      </c>
      <c r="F59" s="13"/>
      <c r="G59" s="13">
        <f t="shared" si="4"/>
        <v>1351.3600000000001</v>
      </c>
      <c r="H59" s="13">
        <f t="shared" si="5"/>
        <v>9797.36</v>
      </c>
    </row>
    <row r="60" spans="1:8" ht="12">
      <c r="A60" s="28"/>
      <c r="B60" s="3">
        <v>37085</v>
      </c>
      <c r="C60" s="24" t="s">
        <v>70</v>
      </c>
      <c r="D60" s="24" t="s">
        <v>69</v>
      </c>
      <c r="E60" s="13">
        <v>4830</v>
      </c>
      <c r="F60" s="13"/>
      <c r="G60" s="13">
        <f t="shared" si="4"/>
        <v>772.8000000000001</v>
      </c>
      <c r="H60" s="13">
        <f t="shared" si="5"/>
        <v>5602.8</v>
      </c>
    </row>
    <row r="61" spans="1:8" ht="12">
      <c r="A61" s="27"/>
      <c r="B61" s="3">
        <v>37090</v>
      </c>
      <c r="C61" s="24" t="s">
        <v>74</v>
      </c>
      <c r="D61" s="24" t="s">
        <v>63</v>
      </c>
      <c r="E61" s="13">
        <v>3365</v>
      </c>
      <c r="F61" s="13">
        <v>4</v>
      </c>
      <c r="G61" s="13">
        <v>135</v>
      </c>
      <c r="H61" s="13">
        <f t="shared" si="5"/>
        <v>3500</v>
      </c>
    </row>
    <row r="62" spans="1:8" ht="12">
      <c r="A62" s="27"/>
      <c r="B62" s="3">
        <v>37090</v>
      </c>
      <c r="C62" s="24" t="s">
        <v>74</v>
      </c>
      <c r="D62" s="24" t="s">
        <v>63</v>
      </c>
      <c r="E62" s="13">
        <v>7500</v>
      </c>
      <c r="F62" s="13">
        <v>4</v>
      </c>
      <c r="G62" s="13">
        <v>300</v>
      </c>
      <c r="H62" s="13">
        <f t="shared" si="5"/>
        <v>7800</v>
      </c>
    </row>
    <row r="63" spans="1:8" ht="12">
      <c r="A63" s="27"/>
      <c r="B63" s="3">
        <v>37090</v>
      </c>
      <c r="C63" s="24" t="s">
        <v>50</v>
      </c>
      <c r="D63" s="24" t="s">
        <v>76</v>
      </c>
      <c r="E63" s="13">
        <v>1370</v>
      </c>
      <c r="F63" s="13"/>
      <c r="G63" s="13">
        <f t="shared" si="4"/>
        <v>219.20000000000002</v>
      </c>
      <c r="H63" s="13">
        <f t="shared" si="5"/>
        <v>1589.2</v>
      </c>
    </row>
    <row r="64" spans="2:8" ht="12">
      <c r="B64" s="3">
        <v>37090</v>
      </c>
      <c r="C64" s="24" t="s">
        <v>77</v>
      </c>
      <c r="D64" s="24" t="s">
        <v>69</v>
      </c>
      <c r="E64" s="13">
        <v>12058</v>
      </c>
      <c r="G64" s="13">
        <v>1929</v>
      </c>
      <c r="H64">
        <v>13987</v>
      </c>
    </row>
    <row r="65" spans="2:8" ht="12">
      <c r="B65" s="3">
        <v>37090</v>
      </c>
      <c r="C65" s="24" t="s">
        <v>78</v>
      </c>
      <c r="D65" s="24" t="s">
        <v>69</v>
      </c>
      <c r="E65" s="13">
        <v>2190</v>
      </c>
      <c r="F65" s="13"/>
      <c r="G65" s="13">
        <f>E65*0.16</f>
        <v>350.40000000000003</v>
      </c>
      <c r="H65" s="13">
        <f>E65+G65</f>
        <v>2540.4</v>
      </c>
    </row>
    <row r="66" spans="2:8" ht="12">
      <c r="B66" s="3">
        <v>37090</v>
      </c>
      <c r="C66" s="24" t="s">
        <v>79</v>
      </c>
      <c r="D66" s="24" t="s">
        <v>73</v>
      </c>
      <c r="E66" s="13">
        <v>2902</v>
      </c>
      <c r="F66" s="13"/>
      <c r="G66" s="13">
        <v>465</v>
      </c>
      <c r="H66" s="13">
        <f>E66+G66</f>
        <v>3367</v>
      </c>
    </row>
    <row r="67" spans="2:8" ht="12">
      <c r="B67" s="3">
        <v>37097</v>
      </c>
      <c r="C67" s="24" t="s">
        <v>82</v>
      </c>
      <c r="D67" s="24" t="s">
        <v>9</v>
      </c>
      <c r="E67" s="13">
        <v>39991</v>
      </c>
      <c r="F67" s="13"/>
      <c r="G67" s="13">
        <f>E67*0.16</f>
        <v>6398.56</v>
      </c>
      <c r="H67" s="13">
        <f>E67+G67</f>
        <v>46389.56</v>
      </c>
    </row>
    <row r="68" spans="2:8" ht="12">
      <c r="B68" s="3">
        <v>37124</v>
      </c>
      <c r="C68" s="24" t="s">
        <v>83</v>
      </c>
      <c r="D68" s="24" t="s">
        <v>63</v>
      </c>
      <c r="E68" s="13">
        <v>12550</v>
      </c>
      <c r="F68" s="13"/>
      <c r="G68" s="13">
        <f aca="true" t="shared" si="6" ref="G68:G76">E68*0.16</f>
        <v>2008</v>
      </c>
      <c r="H68" s="13">
        <f aca="true" t="shared" si="7" ref="H68:H76">E68+G68</f>
        <v>14558</v>
      </c>
    </row>
    <row r="69" spans="2:8" ht="12">
      <c r="B69" s="3">
        <v>37138</v>
      </c>
      <c r="C69" s="24" t="s">
        <v>87</v>
      </c>
      <c r="D69" s="24" t="s">
        <v>71</v>
      </c>
      <c r="E69" s="13">
        <v>8853</v>
      </c>
      <c r="F69" s="13"/>
      <c r="G69" s="13">
        <f t="shared" si="6"/>
        <v>1416.48</v>
      </c>
      <c r="H69" s="13">
        <v>10270</v>
      </c>
    </row>
    <row r="70" spans="2:8" ht="12">
      <c r="B70" s="3">
        <v>37145</v>
      </c>
      <c r="C70" s="24" t="s">
        <v>85</v>
      </c>
      <c r="D70" s="24" t="s">
        <v>86</v>
      </c>
      <c r="E70" s="13">
        <v>6441</v>
      </c>
      <c r="F70" s="13"/>
      <c r="G70" s="13">
        <f>E70*0.16</f>
        <v>1030.56</v>
      </c>
      <c r="H70" s="13">
        <f>E70+G70</f>
        <v>7471.5599999999995</v>
      </c>
    </row>
    <row r="71" spans="2:8" ht="12">
      <c r="B71" s="3">
        <v>37152</v>
      </c>
      <c r="C71" s="24" t="s">
        <v>84</v>
      </c>
      <c r="D71" s="24" t="s">
        <v>69</v>
      </c>
      <c r="E71" s="13">
        <v>1235</v>
      </c>
      <c r="F71" s="13"/>
      <c r="G71" s="13">
        <f>E71*0.16</f>
        <v>197.6</v>
      </c>
      <c r="H71" s="13">
        <f>E71+G71</f>
        <v>1432.6</v>
      </c>
    </row>
    <row r="72" spans="2:8" ht="12">
      <c r="B72" s="3">
        <v>37159</v>
      </c>
      <c r="C72" s="24" t="s">
        <v>81</v>
      </c>
      <c r="D72" s="24" t="s">
        <v>69</v>
      </c>
      <c r="E72" s="13">
        <v>13086</v>
      </c>
      <c r="F72" s="13"/>
      <c r="G72" s="13">
        <f>E72*0.16</f>
        <v>2093.76</v>
      </c>
      <c r="H72" s="13">
        <f>E72+G72</f>
        <v>15179.76</v>
      </c>
    </row>
    <row r="73" spans="2:8" ht="12">
      <c r="B73" s="3">
        <v>37159</v>
      </c>
      <c r="C73" s="24" t="s">
        <v>80</v>
      </c>
      <c r="D73" s="24" t="s">
        <v>73</v>
      </c>
      <c r="E73" s="13">
        <v>2605</v>
      </c>
      <c r="F73" s="13"/>
      <c r="G73" s="13">
        <f>E73*0.16</f>
        <v>416.8</v>
      </c>
      <c r="H73" s="13">
        <f>E73+G73</f>
        <v>3021.8</v>
      </c>
    </row>
    <row r="74" spans="2:8" ht="12">
      <c r="B74" s="3">
        <v>37160</v>
      </c>
      <c r="C74" s="24" t="s">
        <v>89</v>
      </c>
      <c r="D74" s="24" t="s">
        <v>63</v>
      </c>
      <c r="E74" s="13">
        <v>16000</v>
      </c>
      <c r="F74" s="13"/>
      <c r="G74" s="13">
        <f t="shared" si="6"/>
        <v>2560</v>
      </c>
      <c r="H74" s="13">
        <f t="shared" si="7"/>
        <v>18560</v>
      </c>
    </row>
    <row r="75" spans="2:8" ht="12">
      <c r="B75" s="3">
        <v>37162</v>
      </c>
      <c r="C75" s="24" t="s">
        <v>88</v>
      </c>
      <c r="D75" s="24" t="s">
        <v>9</v>
      </c>
      <c r="E75" s="13">
        <v>12030</v>
      </c>
      <c r="F75" s="13"/>
      <c r="G75" s="13">
        <f t="shared" si="6"/>
        <v>1924.8</v>
      </c>
      <c r="H75" s="13">
        <f t="shared" si="7"/>
        <v>13954.8</v>
      </c>
    </row>
    <row r="76" spans="2:8" ht="12">
      <c r="B76" s="3">
        <v>37162</v>
      </c>
      <c r="C76" s="24" t="s">
        <v>91</v>
      </c>
      <c r="D76" s="24" t="s">
        <v>63</v>
      </c>
      <c r="E76" s="13">
        <v>25000</v>
      </c>
      <c r="F76" s="13"/>
      <c r="G76" s="13">
        <f t="shared" si="6"/>
        <v>4000</v>
      </c>
      <c r="H76" s="13">
        <f t="shared" si="7"/>
        <v>29000</v>
      </c>
    </row>
    <row r="77" spans="10:11" ht="12.75">
      <c r="J77" s="18" t="s">
        <v>67</v>
      </c>
      <c r="K77" s="20"/>
    </row>
    <row r="78" spans="10:11" ht="12">
      <c r="J78" s="19" t="s">
        <v>38</v>
      </c>
      <c r="K78" s="19" t="s">
        <v>39</v>
      </c>
    </row>
    <row r="79" spans="10:11" ht="12">
      <c r="J79" s="19">
        <f>SUM(E56:E76)</f>
        <v>194507</v>
      </c>
      <c r="K79" s="19">
        <f>SUM(G56:G76)</f>
        <v>29819</v>
      </c>
    </row>
    <row r="80" spans="10:11" ht="12">
      <c r="J80" s="20"/>
      <c r="K80" s="20"/>
    </row>
    <row r="81" spans="2:8" ht="12">
      <c r="B81" s="3">
        <v>37179</v>
      </c>
      <c r="C81" t="s">
        <v>92</v>
      </c>
      <c r="D81" t="s">
        <v>93</v>
      </c>
      <c r="E81" s="13">
        <v>2130</v>
      </c>
      <c r="F81" s="13"/>
      <c r="G81" s="13">
        <f aca="true" t="shared" si="8" ref="G81:G89">E81*0.16</f>
        <v>340.8</v>
      </c>
      <c r="H81" s="13">
        <f aca="true" t="shared" si="9" ref="H81:H89">E81+G81</f>
        <v>2470.8</v>
      </c>
    </row>
    <row r="82" spans="2:8" ht="12">
      <c r="B82" s="3">
        <v>37179</v>
      </c>
      <c r="C82" t="s">
        <v>94</v>
      </c>
      <c r="D82" t="s">
        <v>69</v>
      </c>
      <c r="E82" s="13">
        <v>17951</v>
      </c>
      <c r="F82" s="13"/>
      <c r="G82" s="13">
        <f t="shared" si="8"/>
        <v>2872.16</v>
      </c>
      <c r="H82" s="13">
        <f t="shared" si="9"/>
        <v>20823.16</v>
      </c>
    </row>
    <row r="83" spans="2:8" ht="12">
      <c r="B83" s="3">
        <v>37180</v>
      </c>
      <c r="C83" t="s">
        <v>101</v>
      </c>
      <c r="D83" t="s">
        <v>102</v>
      </c>
      <c r="E83" s="13">
        <v>9895</v>
      </c>
      <c r="F83" s="13"/>
      <c r="G83" s="13">
        <f>E83*0.16</f>
        <v>1583.2</v>
      </c>
      <c r="H83" s="13">
        <f>E83+G83</f>
        <v>11478.2</v>
      </c>
    </row>
    <row r="84" spans="2:8" ht="12">
      <c r="B84" s="3">
        <v>37181</v>
      </c>
      <c r="C84" t="s">
        <v>95</v>
      </c>
      <c r="D84" t="s">
        <v>76</v>
      </c>
      <c r="E84" s="13">
        <v>4307</v>
      </c>
      <c r="F84" s="13"/>
      <c r="G84" s="13">
        <f t="shared" si="8"/>
        <v>689.12</v>
      </c>
      <c r="H84" s="13">
        <f t="shared" si="9"/>
        <v>4996.12</v>
      </c>
    </row>
    <row r="85" spans="2:8" ht="12">
      <c r="B85" s="3">
        <v>37182</v>
      </c>
      <c r="C85" t="s">
        <v>96</v>
      </c>
      <c r="D85" t="s">
        <v>14</v>
      </c>
      <c r="E85" s="13">
        <v>7893</v>
      </c>
      <c r="F85" s="13"/>
      <c r="G85" s="13">
        <f t="shared" si="8"/>
        <v>1262.88</v>
      </c>
      <c r="H85" s="13">
        <f t="shared" si="9"/>
        <v>9155.880000000001</v>
      </c>
    </row>
    <row r="86" spans="2:8" ht="12">
      <c r="B86" s="3">
        <v>37183</v>
      </c>
      <c r="C86" t="s">
        <v>97</v>
      </c>
      <c r="D86" t="s">
        <v>93</v>
      </c>
      <c r="E86" s="13">
        <v>1284</v>
      </c>
      <c r="F86" s="13"/>
      <c r="G86" s="13">
        <v>206</v>
      </c>
      <c r="H86" s="13">
        <f t="shared" si="9"/>
        <v>1490</v>
      </c>
    </row>
    <row r="87" spans="2:8" ht="12">
      <c r="B87" s="3">
        <v>37183</v>
      </c>
      <c r="C87" t="s">
        <v>98</v>
      </c>
      <c r="D87" t="s">
        <v>69</v>
      </c>
      <c r="E87" s="13">
        <v>6285</v>
      </c>
      <c r="F87" s="13"/>
      <c r="G87" s="13">
        <f t="shared" si="8"/>
        <v>1005.6</v>
      </c>
      <c r="H87" s="13">
        <f t="shared" si="9"/>
        <v>7290.6</v>
      </c>
    </row>
    <row r="88" spans="2:8" ht="12">
      <c r="B88" s="3">
        <v>37199</v>
      </c>
      <c r="C88" t="s">
        <v>87</v>
      </c>
      <c r="D88" t="s">
        <v>99</v>
      </c>
      <c r="E88" s="13">
        <v>7048</v>
      </c>
      <c r="F88" s="13"/>
      <c r="G88" s="13">
        <f t="shared" si="8"/>
        <v>1127.68</v>
      </c>
      <c r="H88" s="13">
        <f t="shared" si="9"/>
        <v>8175.68</v>
      </c>
    </row>
    <row r="89" spans="2:8" ht="12">
      <c r="B89" s="3">
        <v>37204</v>
      </c>
      <c r="C89" t="s">
        <v>100</v>
      </c>
      <c r="D89" t="s">
        <v>86</v>
      </c>
      <c r="E89" s="13">
        <v>6261</v>
      </c>
      <c r="F89" s="13"/>
      <c r="G89" s="13">
        <f t="shared" si="8"/>
        <v>1001.76</v>
      </c>
      <c r="H89" s="13">
        <f t="shared" si="9"/>
        <v>7262.76</v>
      </c>
    </row>
    <row r="90" spans="2:8" ht="12">
      <c r="B90" s="3">
        <v>37207</v>
      </c>
      <c r="C90" t="s">
        <v>104</v>
      </c>
      <c r="D90" t="s">
        <v>105</v>
      </c>
      <c r="E90" s="13">
        <v>26992</v>
      </c>
      <c r="F90" s="13"/>
      <c r="G90" s="13">
        <f aca="true" t="shared" si="10" ref="G90:G95">E90*0.16</f>
        <v>4318.72</v>
      </c>
      <c r="H90" s="13">
        <f aca="true" t="shared" si="11" ref="H90:H95">E90+G90</f>
        <v>31310.72</v>
      </c>
    </row>
    <row r="91" spans="2:8" ht="12">
      <c r="B91" s="3">
        <v>37211</v>
      </c>
      <c r="C91" t="s">
        <v>101</v>
      </c>
      <c r="D91" t="s">
        <v>102</v>
      </c>
      <c r="E91" s="13">
        <v>11975</v>
      </c>
      <c r="F91" s="13"/>
      <c r="G91" s="13">
        <f t="shared" si="10"/>
        <v>1916</v>
      </c>
      <c r="H91" s="13">
        <f t="shared" si="11"/>
        <v>13891</v>
      </c>
    </row>
    <row r="92" spans="2:8" ht="12">
      <c r="B92" s="3">
        <v>37225</v>
      </c>
      <c r="C92" t="s">
        <v>103</v>
      </c>
      <c r="D92" t="s">
        <v>14</v>
      </c>
      <c r="E92" s="13">
        <v>400</v>
      </c>
      <c r="F92" s="13"/>
      <c r="G92" s="13">
        <f t="shared" si="10"/>
        <v>64</v>
      </c>
      <c r="H92" s="13">
        <f t="shared" si="11"/>
        <v>464</v>
      </c>
    </row>
    <row r="93" spans="2:8" ht="12">
      <c r="B93" s="3">
        <v>37229</v>
      </c>
      <c r="C93" t="s">
        <v>106</v>
      </c>
      <c r="D93" t="s">
        <v>107</v>
      </c>
      <c r="E93" s="13">
        <v>3833</v>
      </c>
      <c r="F93" s="13"/>
      <c r="G93" s="13">
        <f t="shared" si="10"/>
        <v>613.28</v>
      </c>
      <c r="H93" s="13">
        <f t="shared" si="11"/>
        <v>4446.28</v>
      </c>
    </row>
    <row r="94" spans="2:11" ht="12.75">
      <c r="B94" s="3">
        <v>37237</v>
      </c>
      <c r="C94" t="s">
        <v>13</v>
      </c>
      <c r="D94" t="s">
        <v>76</v>
      </c>
      <c r="E94" s="13">
        <v>2193</v>
      </c>
      <c r="F94" s="13"/>
      <c r="G94" s="13">
        <f t="shared" si="10"/>
        <v>350.88</v>
      </c>
      <c r="H94" s="13">
        <f t="shared" si="11"/>
        <v>2543.88</v>
      </c>
      <c r="J94" s="18" t="s">
        <v>90</v>
      </c>
      <c r="K94" s="20"/>
    </row>
    <row r="95" spans="2:11" ht="12">
      <c r="B95" s="3">
        <v>37246</v>
      </c>
      <c r="C95" t="s">
        <v>108</v>
      </c>
      <c r="D95" t="s">
        <v>14</v>
      </c>
      <c r="E95" s="13">
        <v>2200</v>
      </c>
      <c r="F95" s="13"/>
      <c r="G95" s="13">
        <f t="shared" si="10"/>
        <v>352</v>
      </c>
      <c r="H95" s="13">
        <f t="shared" si="11"/>
        <v>2552</v>
      </c>
      <c r="J95" s="19" t="s">
        <v>38</v>
      </c>
      <c r="K95" s="19" t="s">
        <v>39</v>
      </c>
    </row>
    <row r="96" spans="10:11" ht="12">
      <c r="J96" s="19">
        <f>SUM(E81:E96)</f>
        <v>110647</v>
      </c>
      <c r="K96" s="19">
        <f>SUM(G81:G96)</f>
        <v>17704.08</v>
      </c>
    </row>
    <row r="97" spans="5:8" ht="15">
      <c r="E97" s="4">
        <f>SUM(E4:E96)</f>
        <v>832152</v>
      </c>
      <c r="F97" s="5"/>
      <c r="G97" s="6">
        <f>SUM(G4:G96)</f>
        <v>109391.47999999997</v>
      </c>
      <c r="H97" s="6">
        <f>SUM(H4:H96)</f>
        <v>941545.1200000005</v>
      </c>
    </row>
    <row r="100" spans="10:11" ht="18">
      <c r="J100" s="33" t="s">
        <v>109</v>
      </c>
      <c r="K100" s="34"/>
    </row>
    <row r="101" spans="10:11" ht="18">
      <c r="J101" s="29"/>
      <c r="K101" s="30"/>
    </row>
    <row r="102" spans="10:11" ht="18">
      <c r="J102" s="31">
        <f>J96+J79+J54+J16</f>
        <v>832152</v>
      </c>
      <c r="K102" s="32">
        <f>K96+K79+K54+K16</f>
        <v>109391.48000000001</v>
      </c>
    </row>
  </sheetData>
  <printOptions/>
  <pageMargins left="0.75" right="0.75" top="1" bottom="1" header="0" footer="0"/>
  <pageSetup fitToHeight="1" fitToWidth="1" orientation="portrait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Pardo</dc:creator>
  <cp:keywords/>
  <dc:description/>
  <cp:lastModifiedBy>cps</cp:lastModifiedBy>
  <cp:lastPrinted>2002-01-28T17:17:35Z</cp:lastPrinted>
  <dcterms:created xsi:type="dcterms:W3CDTF">2000-05-12T12:07:15Z</dcterms:created>
  <dcterms:modified xsi:type="dcterms:W3CDTF">2004-07-20T20:31:30Z</dcterms:modified>
  <cp:category/>
  <cp:version/>
  <cp:contentType/>
  <cp:contentStatus/>
</cp:coreProperties>
</file>