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10" i="1" l="1"/>
  <c r="D27" i="1"/>
  <c r="D26" i="1"/>
  <c r="D25" i="1"/>
  <c r="D24" i="1"/>
  <c r="D23" i="1"/>
  <c r="D22" i="1"/>
  <c r="D21" i="1"/>
  <c r="G5" i="1"/>
  <c r="G4" i="1"/>
  <c r="I4" i="1" s="1"/>
  <c r="A1" i="1"/>
  <c r="C13" i="1" s="1"/>
  <c r="C15" i="1" s="1"/>
  <c r="C16" i="1" s="1"/>
  <c r="G6" i="1" l="1"/>
  <c r="I6" i="1" s="1"/>
  <c r="I5" i="1"/>
</calcChain>
</file>

<file path=xl/sharedStrings.xml><?xml version="1.0" encoding="utf-8"?>
<sst xmlns="http://schemas.openxmlformats.org/spreadsheetml/2006/main" count="47" uniqueCount="28">
  <si>
    <t>facturacion total</t>
  </si>
  <si>
    <t>ebuli</t>
  </si>
  <si>
    <t>resto</t>
  </si>
  <si>
    <t>asleva</t>
  </si>
  <si>
    <t>prospecciones</t>
  </si>
  <si>
    <t>éxito</t>
  </si>
  <si>
    <t>% tiempo</t>
  </si>
  <si>
    <t>dias</t>
  </si>
  <si>
    <t>horas/dia</t>
  </si>
  <si>
    <t>total</t>
  </si>
  <si>
    <t>ratio/hora</t>
  </si>
  <si>
    <t>ratio</t>
  </si>
  <si>
    <t>botet</t>
  </si>
  <si>
    <t>pablo</t>
  </si>
  <si>
    <t>m.angel</t>
  </si>
  <si>
    <t>juanma</t>
  </si>
  <si>
    <t>charo</t>
  </si>
  <si>
    <t>laura</t>
  </si>
  <si>
    <t>gramaje</t>
  </si>
  <si>
    <t>prosp</t>
  </si>
  <si>
    <t>hit ratio</t>
  </si>
  <si>
    <t>KONE ELEVADORES, S.A.</t>
  </si>
  <si>
    <t>cristina</t>
  </si>
  <si>
    <t>burruchaga</t>
  </si>
  <si>
    <t>morcillo</t>
  </si>
  <si>
    <t>fco. Sanchez</t>
  </si>
  <si>
    <t>maximo</t>
  </si>
  <si>
    <t>13_11_2016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</si>
</sst>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0" xfId="1" applyFont="1"/>
    <xf numFmtId="10" fontId="2" fillId="0" borderId="0" xfId="1" applyNumberFormat="1" applyFont="1"/>
    <xf numFmtId="4" fontId="2" fillId="0" borderId="0" xfId="0" applyNumberFormat="1" applyFont="1"/>
    <xf numFmtId="9" fontId="2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facturación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Hoja1!$A$4:$A$6</c:f>
              <c:strCache>
                <c:ptCount val="3"/>
                <c:pt idx="0">
                  <c:v>ebuli</c:v>
                </c:pt>
                <c:pt idx="1">
                  <c:v>asleva</c:v>
                </c:pt>
                <c:pt idx="2">
                  <c:v>resto</c:v>
                </c:pt>
              </c:strCache>
            </c:strRef>
          </c:cat>
          <c:val>
            <c:numRef>
              <c:f>Hoja1!$I$4:$I$6</c:f>
              <c:numCache>
                <c:formatCode>0.00%</c:formatCode>
                <c:ptCount val="3"/>
                <c:pt idx="0">
                  <c:v>0.29868104564797926</c:v>
                </c:pt>
                <c:pt idx="1">
                  <c:v>0.22784341712261783</c:v>
                </c:pt>
                <c:pt idx="2">
                  <c:v>0.47347553722940289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hit ratio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9.4444444444444442E-2"/>
                  <c:y val="7.466666666666661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8889107611548557E-2"/>
                  <c:y val="-8.000000000000002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22440944881837E-2"/>
                  <c:y val="0.10666666666666667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944444444444445"/>
                  <c:y val="-6.400000000000000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0555555555555561E-2"/>
                  <c:y val="-6.933333333333323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6.400000000000000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666666666666874E-2"/>
                  <c:y val="-0.10133333333333339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Hoja1!$A$21:$A$27</c:f>
              <c:strCache>
                <c:ptCount val="7"/>
                <c:pt idx="0">
                  <c:v>botet</c:v>
                </c:pt>
                <c:pt idx="1">
                  <c:v>pablo</c:v>
                </c:pt>
                <c:pt idx="2">
                  <c:v>m.angel</c:v>
                </c:pt>
                <c:pt idx="3">
                  <c:v>juanma</c:v>
                </c:pt>
                <c:pt idx="4">
                  <c:v>charo</c:v>
                </c:pt>
                <c:pt idx="5">
                  <c:v>laura</c:v>
                </c:pt>
                <c:pt idx="6">
                  <c:v>gramaje</c:v>
                </c:pt>
              </c:strCache>
            </c:strRef>
          </c:xVal>
          <c:yVal>
            <c:numRef>
              <c:f>Hoja1!$D$21:$D$27</c:f>
              <c:numCache>
                <c:formatCode>0%</c:formatCode>
                <c:ptCount val="7"/>
                <c:pt idx="0">
                  <c:v>0.14893617021276595</c:v>
                </c:pt>
                <c:pt idx="1">
                  <c:v>0.15384615384615385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effectLst>
                <a:glow rad="228600">
                  <a:schemeClr val="accent2">
                    <a:satMod val="175000"/>
                    <a:alpha val="40000"/>
                  </a:schemeClr>
                </a:glow>
              </a:effectLst>
            </c:spPr>
          </c:marker>
          <c:dPt>
            <c:idx val="0"/>
            <c:marker>
              <c:symbol val="circle"/>
              <c:size val="7"/>
              <c:spPr>
                <a:effectLst>
                  <a:glow rad="228600">
                    <a:schemeClr val="accent2">
                      <a:satMod val="175000"/>
                      <a:alpha val="40000"/>
                    </a:schemeClr>
                  </a:glow>
                </a:effectLst>
              </c:spPr>
            </c:marker>
            <c:bubble3D val="1"/>
          </c:dPt>
          <c:xVal>
            <c:strRef>
              <c:f>Hoja1!$A$10</c:f>
              <c:strCache>
                <c:ptCount val="1"/>
                <c:pt idx="0">
                  <c:v>hit ratio</c:v>
                </c:pt>
              </c:strCache>
            </c:strRef>
          </c:xVal>
          <c:yVal>
            <c:numRef>
              <c:f>Hoja1!$C$10</c:f>
              <c:numCache>
                <c:formatCode>0%</c:formatCode>
                <c:ptCount val="1"/>
                <c:pt idx="0">
                  <c:v>5.6666666666666664E-2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711521344"/>
        <c:axId val="711521920"/>
      </c:scatterChart>
      <c:valAx>
        <c:axId val="7115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1521920"/>
        <c:crosses val="autoZero"/>
        <c:crossBetween val="midCat"/>
      </c:valAx>
      <c:valAx>
        <c:axId val="71152192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47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711521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facturación</a:t>
            </a:r>
            <a:r>
              <a:rPr lang="es-ES" baseline="0"/>
              <a:t> unitaria</a:t>
            </a:r>
            <a:endParaRPr lang="es-E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yVal>
            <c:numRef>
              <c:f>Hoja1!$B$34:$B$50</c:f>
              <c:numCache>
                <c:formatCode>#,##0.00</c:formatCode>
                <c:ptCount val="17"/>
                <c:pt idx="0">
                  <c:v>2350</c:v>
                </c:pt>
                <c:pt idx="1">
                  <c:v>2950</c:v>
                </c:pt>
                <c:pt idx="2">
                  <c:v>1350</c:v>
                </c:pt>
                <c:pt idx="3">
                  <c:v>1650</c:v>
                </c:pt>
                <c:pt idx="4" formatCode="General">
                  <c:v>820</c:v>
                </c:pt>
                <c:pt idx="5">
                  <c:v>3320</c:v>
                </c:pt>
                <c:pt idx="6">
                  <c:v>1950</c:v>
                </c:pt>
                <c:pt idx="7">
                  <c:v>2250</c:v>
                </c:pt>
                <c:pt idx="8">
                  <c:v>2650</c:v>
                </c:pt>
                <c:pt idx="9">
                  <c:v>2650</c:v>
                </c:pt>
                <c:pt idx="10">
                  <c:v>3000</c:v>
                </c:pt>
                <c:pt idx="11">
                  <c:v>2243.48</c:v>
                </c:pt>
                <c:pt idx="12">
                  <c:v>1500</c:v>
                </c:pt>
                <c:pt idx="13">
                  <c:v>2150</c:v>
                </c:pt>
                <c:pt idx="14">
                  <c:v>3000</c:v>
                </c:pt>
                <c:pt idx="15">
                  <c:v>2150</c:v>
                </c:pt>
                <c:pt idx="16">
                  <c:v>1850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523648"/>
        <c:axId val="713263936"/>
      </c:scatterChart>
      <c:valAx>
        <c:axId val="711523648"/>
        <c:scaling>
          <c:orientation val="minMax"/>
          <c:max val="17"/>
          <c:min val="0"/>
        </c:scaling>
        <c:delete val="0"/>
        <c:axPos val="b"/>
        <c:majorTickMark val="none"/>
        <c:minorTickMark val="none"/>
        <c:tickLblPos val="nextTo"/>
        <c:crossAx val="713263936"/>
        <c:crosses val="autoZero"/>
        <c:crossBetween val="midCat"/>
      </c:valAx>
      <c:valAx>
        <c:axId val="7132639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711523648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hit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809471759474793E-2"/>
          <c:y val="0.12679193246539547"/>
          <c:w val="0.91579121375894856"/>
          <c:h val="0.802415856958277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1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2857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8.3832965609375951E-3"/>
                  <c:y val="-4.8034393051861893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758098361098178E-2"/>
                  <c:y val="4.656364974245769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22440944881837E-2"/>
                  <c:y val="0.10666666666666667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351051555574178E-3"/>
                  <c:y val="9.5834709403046468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342361125167836E-3"/>
                  <c:y val="-7.5231324561252115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5.1332325181207197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989717223650387E-3"/>
                  <c:y val="1.6834981720000232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137960582689403E-3"/>
                  <c:y val="-2.9433406916851163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279483702069374E-2"/>
                  <c:y val="-9.1243793201346526E-2"/>
                </c:manualLayout>
              </c:layout>
              <c:spPr/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56555269922879E-2"/>
                  <c:y val="-9.4186902133922001E-2"/>
                </c:manualLayout>
              </c:layout>
              <c:spPr/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2279348757497732E-2"/>
                  <c:y val="-8.8300220750551883E-2"/>
                </c:manualLayout>
              </c:layout>
              <c:spPr/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851756640959727E-2"/>
                  <c:y val="-9.4186902133922001E-2"/>
                </c:manualLayout>
              </c:layout>
              <c:spPr/>
              <c:txPr>
                <a:bodyPr rot="-5400000" vert="horz"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Hoja1!$A$21:$A$32</c:f>
              <c:strCache>
                <c:ptCount val="12"/>
                <c:pt idx="0">
                  <c:v>botet</c:v>
                </c:pt>
                <c:pt idx="1">
                  <c:v>pablo</c:v>
                </c:pt>
                <c:pt idx="2">
                  <c:v>m.angel</c:v>
                </c:pt>
                <c:pt idx="3">
                  <c:v>juanma</c:v>
                </c:pt>
                <c:pt idx="4">
                  <c:v>charo</c:v>
                </c:pt>
                <c:pt idx="5">
                  <c:v>laura</c:v>
                </c:pt>
                <c:pt idx="6">
                  <c:v>gramaje</c:v>
                </c:pt>
                <c:pt idx="7">
                  <c:v>cristina</c:v>
                </c:pt>
                <c:pt idx="8">
                  <c:v>burruchaga</c:v>
                </c:pt>
                <c:pt idx="9">
                  <c:v>morcillo</c:v>
                </c:pt>
                <c:pt idx="10">
                  <c:v>fco. Sanchez</c:v>
                </c:pt>
                <c:pt idx="11">
                  <c:v>maximo</c:v>
                </c:pt>
              </c:strCache>
            </c:strRef>
          </c:xVal>
          <c:yVal>
            <c:numRef>
              <c:f>Hoja1!$G$21:$G$32</c:f>
              <c:numCache>
                <c:formatCode>0%</c:formatCode>
                <c:ptCount val="12"/>
                <c:pt idx="0">
                  <c:v>0.187</c:v>
                </c:pt>
                <c:pt idx="1">
                  <c:v>6.0900000000000003E-2</c:v>
                </c:pt>
                <c:pt idx="3">
                  <c:v>6.25E-2</c:v>
                </c:pt>
                <c:pt idx="4">
                  <c:v>0.1111</c:v>
                </c:pt>
                <c:pt idx="5">
                  <c:v>0.15790000000000001</c:v>
                </c:pt>
                <c:pt idx="6">
                  <c:v>7.6899999999999996E-2</c:v>
                </c:pt>
                <c:pt idx="7">
                  <c:v>0.24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effectLst>
                <a:glow rad="228600">
                  <a:schemeClr val="accent2">
                    <a:satMod val="175000"/>
                    <a:alpha val="40000"/>
                  </a:schemeClr>
                </a:glow>
              </a:effectLst>
            </c:spPr>
          </c:marker>
          <c:dPt>
            <c:idx val="0"/>
            <c:marker>
              <c:symbol val="circle"/>
              <c:size val="7"/>
              <c:spPr>
                <a:effectLst>
                  <a:glow rad="228600">
                    <a:schemeClr val="accent2">
                      <a:satMod val="175000"/>
                      <a:alpha val="40000"/>
                    </a:schemeClr>
                  </a:glow>
                </a:effectLst>
              </c:spPr>
            </c:marker>
            <c:bubble3D val="1"/>
          </c:dPt>
          <c:dLbls>
            <c:dLbl>
              <c:idx val="0"/>
              <c:layout>
                <c:manualLayout>
                  <c:x val="-3.7703513281919454E-2"/>
                  <c:y val="-6.475349521707138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Hoja1!$A$10</c:f>
              <c:strCache>
                <c:ptCount val="1"/>
                <c:pt idx="0">
                  <c:v>hit ratio</c:v>
                </c:pt>
              </c:strCache>
            </c:strRef>
          </c:xVal>
          <c:yVal>
            <c:numRef>
              <c:f>Hoja1!$G$10</c:f>
              <c:numCache>
                <c:formatCode>0.00%</c:formatCode>
                <c:ptCount val="1"/>
                <c:pt idx="0">
                  <c:v>8.1481818181818183E-2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90447872"/>
        <c:axId val="722286784"/>
      </c:scatterChart>
      <c:valAx>
        <c:axId val="9044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286784"/>
        <c:crossesAt val="0"/>
        <c:crossBetween val="midCat"/>
      </c:valAx>
      <c:valAx>
        <c:axId val="722286784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47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0447872"/>
        <c:crosses val="autoZero"/>
        <c:crossBetween val="midCat"/>
        <c:majorUnit val="5.000000000000001E-2"/>
        <c:min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85725</xdr:rowOff>
    </xdr:from>
    <xdr:to>
      <xdr:col>4</xdr:col>
      <xdr:colOff>419100</xdr:colOff>
      <xdr:row>13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1</xdr:row>
      <xdr:rowOff>85725</xdr:rowOff>
    </xdr:from>
    <xdr:to>
      <xdr:col>10</xdr:col>
      <xdr:colOff>552450</xdr:colOff>
      <xdr:row>13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15</xdr:row>
      <xdr:rowOff>76200</xdr:rowOff>
    </xdr:from>
    <xdr:to>
      <xdr:col>10</xdr:col>
      <xdr:colOff>571500</xdr:colOff>
      <xdr:row>29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276225</xdr:colOff>
      <xdr:row>0</xdr:row>
      <xdr:rowOff>133350</xdr:rowOff>
    </xdr:from>
    <xdr:to>
      <xdr:col>6</xdr:col>
      <xdr:colOff>171450</xdr:colOff>
      <xdr:row>3</xdr:row>
      <xdr:rowOff>171450</xdr:rowOff>
    </xdr:to>
    <xdr:sp macro="" textlink="">
      <xdr:nvSpPr>
        <xdr:cNvPr id="2" name="1 CuadroTexto"/>
        <xdr:cNvSpPr txBox="1"/>
      </xdr:nvSpPr>
      <xdr:spPr>
        <a:xfrm>
          <a:off x="2562225" y="133350"/>
          <a:ext cx="2181225" cy="6096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600"/>
            <a:t>300 prospecciones</a:t>
          </a:r>
        </a:p>
        <a:p>
          <a:pPr algn="ctr"/>
          <a:r>
            <a:rPr lang="es-ES" sz="1600"/>
            <a:t>17</a:t>
          </a:r>
          <a:r>
            <a:rPr lang="es-ES" sz="1600" baseline="0"/>
            <a:t> proyectos</a:t>
          </a:r>
          <a:endParaRPr lang="es-E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85724</xdr:rowOff>
    </xdr:from>
    <xdr:to>
      <xdr:col>10</xdr:col>
      <xdr:colOff>28575</xdr:colOff>
      <xdr:row>23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G19" sqref="G19"/>
    </sheetView>
  </sheetViews>
  <sheetFormatPr baseColWidth="10" defaultRowHeight="12.75" x14ac:dyDescent="0.2"/>
  <cols>
    <col min="1" max="2" width="11.42578125" style="2"/>
    <col min="3" max="3" width="13.5703125" style="2" bestFit="1" customWidth="1"/>
    <col min="4" max="16384" width="11.42578125" style="2"/>
  </cols>
  <sheetData>
    <row r="1" spans="1:9" x14ac:dyDescent="0.2">
      <c r="A1" s="1">
        <f ca="1">TODAY()</f>
        <v>42687</v>
      </c>
      <c r="B1" s="1">
        <v>42005</v>
      </c>
    </row>
    <row r="2" spans="1:9" x14ac:dyDescent="0.2">
      <c r="A2" s="2" t="s">
        <v>0</v>
      </c>
      <c r="C2" s="2">
        <v>37833</v>
      </c>
    </row>
    <row r="3" spans="1:9" x14ac:dyDescent="0.2">
      <c r="G3" s="5" t="s">
        <v>9</v>
      </c>
      <c r="I3" s="5" t="s">
        <v>11</v>
      </c>
    </row>
    <row r="4" spans="1:9" x14ac:dyDescent="0.2">
      <c r="A4" s="2" t="s">
        <v>1</v>
      </c>
      <c r="B4" s="2">
        <v>2350</v>
      </c>
      <c r="C4" s="2">
        <v>2950</v>
      </c>
      <c r="D4" s="2">
        <v>3000</v>
      </c>
      <c r="E4" s="2">
        <v>3000</v>
      </c>
      <c r="G4" s="2">
        <f>SUM(B4:F4)</f>
        <v>11300</v>
      </c>
      <c r="I4" s="7">
        <f>G4/C2</f>
        <v>0.29868104564797926</v>
      </c>
    </row>
    <row r="5" spans="1:9" x14ac:dyDescent="0.2">
      <c r="A5" s="2" t="s">
        <v>3</v>
      </c>
      <c r="B5" s="2">
        <v>3320</v>
      </c>
      <c r="C5" s="2">
        <v>2650</v>
      </c>
      <c r="D5" s="2">
        <v>2650</v>
      </c>
      <c r="G5" s="2">
        <f>SUM(B5:F5)</f>
        <v>8620</v>
      </c>
      <c r="I5" s="7">
        <f>G5/C2</f>
        <v>0.22784341712261783</v>
      </c>
    </row>
    <row r="6" spans="1:9" x14ac:dyDescent="0.2">
      <c r="A6" s="2" t="s">
        <v>2</v>
      </c>
      <c r="G6" s="2">
        <f>C2-G5-G4</f>
        <v>17913</v>
      </c>
      <c r="I6" s="7">
        <f>G6/C2</f>
        <v>0.47347553722940289</v>
      </c>
    </row>
    <row r="8" spans="1:9" x14ac:dyDescent="0.2">
      <c r="A8" s="2" t="s">
        <v>4</v>
      </c>
      <c r="C8" s="2">
        <v>300</v>
      </c>
    </row>
    <row r="9" spans="1:9" x14ac:dyDescent="0.2">
      <c r="A9" s="2" t="s">
        <v>5</v>
      </c>
      <c r="C9" s="2">
        <v>17</v>
      </c>
    </row>
    <row r="10" spans="1:9" x14ac:dyDescent="0.2">
      <c r="A10" s="2" t="s">
        <v>20</v>
      </c>
      <c r="C10" s="6">
        <f>C9/C8</f>
        <v>5.6666666666666664E-2</v>
      </c>
      <c r="G10" s="7">
        <f>AVERAGE(G21:G32)</f>
        <v>8.1481818181818183E-2</v>
      </c>
    </row>
    <row r="12" spans="1:9" x14ac:dyDescent="0.2">
      <c r="A12" s="2" t="s">
        <v>6</v>
      </c>
      <c r="C12" s="3">
        <v>0.87</v>
      </c>
    </row>
    <row r="13" spans="1:9" x14ac:dyDescent="0.2">
      <c r="A13" s="2" t="s">
        <v>7</v>
      </c>
      <c r="C13" s="2">
        <f ca="1">NETWORKDAYS(B1,A1,1)</f>
        <v>487</v>
      </c>
    </row>
    <row r="14" spans="1:9" x14ac:dyDescent="0.2">
      <c r="A14" s="2" t="s">
        <v>8</v>
      </c>
      <c r="C14" s="2">
        <v>9</v>
      </c>
    </row>
    <row r="15" spans="1:9" x14ac:dyDescent="0.2">
      <c r="A15" s="2" t="s">
        <v>9</v>
      </c>
      <c r="C15" s="2">
        <f ca="1">C12*C13*C14</f>
        <v>3813.21</v>
      </c>
    </row>
    <row r="16" spans="1:9" x14ac:dyDescent="0.2">
      <c r="A16" s="2" t="s">
        <v>10</v>
      </c>
      <c r="C16" s="4">
        <f ca="1">C2/C15</f>
        <v>9.9215621484261298</v>
      </c>
    </row>
    <row r="19" spans="1:7" x14ac:dyDescent="0.2">
      <c r="G19" s="2" t="s">
        <v>27</v>
      </c>
    </row>
    <row r="20" spans="1:7" x14ac:dyDescent="0.2">
      <c r="B20" s="2" t="s">
        <v>19</v>
      </c>
      <c r="C20" s="2" t="s">
        <v>5</v>
      </c>
      <c r="D20" s="2" t="s">
        <v>11</v>
      </c>
    </row>
    <row r="21" spans="1:7" x14ac:dyDescent="0.2">
      <c r="A21" s="2" t="s">
        <v>12</v>
      </c>
      <c r="B21" s="2">
        <v>47</v>
      </c>
      <c r="C21" s="2">
        <v>7</v>
      </c>
      <c r="D21" s="9">
        <f>C21/B21</f>
        <v>0.14893617021276595</v>
      </c>
      <c r="G21" s="6">
        <v>0.187</v>
      </c>
    </row>
    <row r="22" spans="1:7" x14ac:dyDescent="0.2">
      <c r="A22" s="2" t="s">
        <v>13</v>
      </c>
      <c r="B22" s="2">
        <v>26</v>
      </c>
      <c r="C22" s="2">
        <v>4</v>
      </c>
      <c r="D22" s="9">
        <f t="shared" ref="D22:D27" si="0">C22/B22</f>
        <v>0.15384615384615385</v>
      </c>
      <c r="G22" s="6">
        <v>6.0900000000000003E-2</v>
      </c>
    </row>
    <row r="23" spans="1:7" x14ac:dyDescent="0.2">
      <c r="A23" s="2" t="s">
        <v>14</v>
      </c>
      <c r="B23" s="2">
        <v>20</v>
      </c>
      <c r="C23" s="2">
        <v>3</v>
      </c>
      <c r="D23" s="9">
        <f t="shared" si="0"/>
        <v>0.15</v>
      </c>
      <c r="G23" s="6"/>
    </row>
    <row r="24" spans="1:7" x14ac:dyDescent="0.2">
      <c r="A24" s="2" t="s">
        <v>15</v>
      </c>
      <c r="B24" s="2">
        <v>26</v>
      </c>
      <c r="C24" s="2">
        <v>0</v>
      </c>
      <c r="D24" s="9">
        <f t="shared" si="0"/>
        <v>0</v>
      </c>
      <c r="G24" s="6">
        <v>6.25E-2</v>
      </c>
    </row>
    <row r="25" spans="1:7" x14ac:dyDescent="0.2">
      <c r="A25" s="2" t="s">
        <v>16</v>
      </c>
      <c r="B25" s="2">
        <v>7</v>
      </c>
      <c r="C25" s="2">
        <v>0</v>
      </c>
      <c r="D25" s="9">
        <f t="shared" si="0"/>
        <v>0</v>
      </c>
      <c r="G25" s="6">
        <v>0.1111</v>
      </c>
    </row>
    <row r="26" spans="1:7" x14ac:dyDescent="0.2">
      <c r="A26" s="2" t="s">
        <v>17</v>
      </c>
      <c r="B26" s="2">
        <v>5</v>
      </c>
      <c r="C26" s="2">
        <v>0</v>
      </c>
      <c r="D26" s="9">
        <f t="shared" si="0"/>
        <v>0</v>
      </c>
      <c r="G26" s="6">
        <v>0.15790000000000001</v>
      </c>
    </row>
    <row r="27" spans="1:7" x14ac:dyDescent="0.2">
      <c r="A27" s="2" t="s">
        <v>18</v>
      </c>
      <c r="B27" s="2">
        <v>10</v>
      </c>
      <c r="C27" s="2">
        <v>1</v>
      </c>
      <c r="D27" s="9">
        <f t="shared" si="0"/>
        <v>0.1</v>
      </c>
      <c r="G27" s="6">
        <v>7.6899999999999996E-2</v>
      </c>
    </row>
    <row r="28" spans="1:7" x14ac:dyDescent="0.2">
      <c r="A28" s="2" t="s">
        <v>22</v>
      </c>
      <c r="G28" s="6">
        <v>0.24</v>
      </c>
    </row>
    <row r="29" spans="1:7" x14ac:dyDescent="0.2">
      <c r="A29" s="2" t="s">
        <v>23</v>
      </c>
      <c r="G29" s="6">
        <v>0</v>
      </c>
    </row>
    <row r="30" spans="1:7" x14ac:dyDescent="0.2">
      <c r="A30" s="2" t="s">
        <v>24</v>
      </c>
      <c r="G30" s="6">
        <v>0</v>
      </c>
    </row>
    <row r="31" spans="1:7" x14ac:dyDescent="0.2">
      <c r="A31" s="2" t="s">
        <v>25</v>
      </c>
      <c r="G31" s="6">
        <v>0</v>
      </c>
    </row>
    <row r="32" spans="1:7" x14ac:dyDescent="0.2">
      <c r="A32" s="2" t="s">
        <v>26</v>
      </c>
      <c r="G32" s="6">
        <v>0</v>
      </c>
    </row>
    <row r="34" spans="1:3" x14ac:dyDescent="0.2">
      <c r="A34" s="2" t="s">
        <v>21</v>
      </c>
      <c r="B34" s="8">
        <v>2350</v>
      </c>
      <c r="C34" s="8">
        <f>AVERAGE($B$34:$B$50)</f>
        <v>2225.4988235294113</v>
      </c>
    </row>
    <row r="35" spans="1:3" x14ac:dyDescent="0.2">
      <c r="A35" s="2" t="s">
        <v>21</v>
      </c>
      <c r="B35" s="8">
        <v>2950</v>
      </c>
      <c r="C35" s="8">
        <f t="shared" ref="C35:C50" si="1">AVERAGE($B$34:$B$50)</f>
        <v>2225.4988235294113</v>
      </c>
    </row>
    <row r="36" spans="1:3" x14ac:dyDescent="0.2">
      <c r="A36" s="2" t="s">
        <v>21</v>
      </c>
      <c r="B36" s="8">
        <v>1350</v>
      </c>
      <c r="C36" s="8">
        <f t="shared" si="1"/>
        <v>2225.4988235294113</v>
      </c>
    </row>
    <row r="37" spans="1:3" x14ac:dyDescent="0.2">
      <c r="A37" s="2" t="s">
        <v>21</v>
      </c>
      <c r="B37" s="8">
        <v>1650</v>
      </c>
      <c r="C37" s="8">
        <f t="shared" si="1"/>
        <v>2225.4988235294113</v>
      </c>
    </row>
    <row r="38" spans="1:3" x14ac:dyDescent="0.2">
      <c r="A38" s="2" t="s">
        <v>21</v>
      </c>
      <c r="B38" s="2">
        <v>820</v>
      </c>
      <c r="C38" s="8">
        <f t="shared" si="1"/>
        <v>2225.4988235294113</v>
      </c>
    </row>
    <row r="39" spans="1:3" x14ac:dyDescent="0.2">
      <c r="A39" s="2" t="s">
        <v>21</v>
      </c>
      <c r="B39" s="8">
        <v>3320</v>
      </c>
      <c r="C39" s="8">
        <f t="shared" si="1"/>
        <v>2225.4988235294113</v>
      </c>
    </row>
    <row r="40" spans="1:3" x14ac:dyDescent="0.2">
      <c r="A40" s="2" t="s">
        <v>21</v>
      </c>
      <c r="B40" s="8">
        <v>1950</v>
      </c>
      <c r="C40" s="8">
        <f t="shared" si="1"/>
        <v>2225.4988235294113</v>
      </c>
    </row>
    <row r="41" spans="1:3" x14ac:dyDescent="0.2">
      <c r="A41" s="2" t="s">
        <v>21</v>
      </c>
      <c r="B41" s="8">
        <v>2250</v>
      </c>
      <c r="C41" s="8">
        <f t="shared" si="1"/>
        <v>2225.4988235294113</v>
      </c>
    </row>
    <row r="42" spans="1:3" x14ac:dyDescent="0.2">
      <c r="A42" s="2" t="s">
        <v>21</v>
      </c>
      <c r="B42" s="8">
        <v>2650</v>
      </c>
      <c r="C42" s="8">
        <f t="shared" si="1"/>
        <v>2225.4988235294113</v>
      </c>
    </row>
    <row r="43" spans="1:3" x14ac:dyDescent="0.2">
      <c r="A43" s="2" t="s">
        <v>21</v>
      </c>
      <c r="B43" s="8">
        <v>2650</v>
      </c>
      <c r="C43" s="8">
        <f t="shared" si="1"/>
        <v>2225.4988235294113</v>
      </c>
    </row>
    <row r="44" spans="1:3" x14ac:dyDescent="0.2">
      <c r="A44" s="2" t="s">
        <v>21</v>
      </c>
      <c r="B44" s="8">
        <v>3000</v>
      </c>
      <c r="C44" s="8">
        <f t="shared" si="1"/>
        <v>2225.4988235294113</v>
      </c>
    </row>
    <row r="45" spans="1:3" x14ac:dyDescent="0.2">
      <c r="A45" s="2" t="s">
        <v>21</v>
      </c>
      <c r="B45" s="8">
        <v>2243.48</v>
      </c>
      <c r="C45" s="8">
        <f t="shared" si="1"/>
        <v>2225.4988235294113</v>
      </c>
    </row>
    <row r="46" spans="1:3" x14ac:dyDescent="0.2">
      <c r="A46" s="2" t="s">
        <v>21</v>
      </c>
      <c r="B46" s="8">
        <v>1500</v>
      </c>
      <c r="C46" s="8">
        <f t="shared" si="1"/>
        <v>2225.4988235294113</v>
      </c>
    </row>
    <row r="47" spans="1:3" x14ac:dyDescent="0.2">
      <c r="A47" s="2" t="s">
        <v>21</v>
      </c>
      <c r="B47" s="8">
        <v>2150</v>
      </c>
      <c r="C47" s="8">
        <f t="shared" si="1"/>
        <v>2225.4988235294113</v>
      </c>
    </row>
    <row r="48" spans="1:3" x14ac:dyDescent="0.2">
      <c r="A48" s="2" t="s">
        <v>21</v>
      </c>
      <c r="B48" s="8">
        <v>3000</v>
      </c>
      <c r="C48" s="8">
        <f t="shared" si="1"/>
        <v>2225.4988235294113</v>
      </c>
    </row>
    <row r="49" spans="1:3" x14ac:dyDescent="0.2">
      <c r="A49" s="2" t="s">
        <v>21</v>
      </c>
      <c r="B49" s="8">
        <v>2150</v>
      </c>
      <c r="C49" s="8">
        <f t="shared" si="1"/>
        <v>2225.4988235294113</v>
      </c>
    </row>
    <row r="50" spans="1:3" x14ac:dyDescent="0.2">
      <c r="A50" s="2" t="s">
        <v>21</v>
      </c>
      <c r="B50" s="8">
        <v>1850</v>
      </c>
      <c r="C50" s="8">
        <f t="shared" si="1"/>
        <v>2225.4988235294113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baseColWidth="10" defaultRowHeight="15" x14ac:dyDescent="0.25"/>
  <sheetData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25"/>
    </sheetView>
  </sheetViews>
  <sheetFormatPr baseColWidth="10" defaultRowHeight="15" x14ac:dyDescent="0.25"/>
  <sheetData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2016-11-13T20:29:16Z</cp:lastPrinted>
  <dcterms:created xsi:type="dcterms:W3CDTF">2015-11-26T08:45:43Z</dcterms:created>
  <dcterms:modified xsi:type="dcterms:W3CDTF">2016-11-13T20:29:35Z</dcterms:modified>
</cp:coreProperties>
</file>