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M33" i="1"/>
  <c r="L33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J24" i="1"/>
  <c r="J25" i="1" s="1"/>
  <c r="J26" i="1" s="1"/>
  <c r="J27" i="1" s="1"/>
  <c r="J28" i="1" s="1"/>
  <c r="J29" i="1" s="1"/>
  <c r="J30" i="1" s="1"/>
  <c r="J31" i="1" s="1"/>
  <c r="J23" i="1"/>
  <c r="J14" i="1"/>
  <c r="L14" i="1" s="1"/>
  <c r="J13" i="1"/>
  <c r="L13" i="1" s="1"/>
  <c r="M12" i="1"/>
  <c r="M11" i="1"/>
  <c r="M10" i="1"/>
  <c r="M9" i="1"/>
  <c r="M8" i="1"/>
  <c r="M7" i="1"/>
  <c r="L12" i="1"/>
  <c r="L11" i="1"/>
  <c r="L10" i="1"/>
  <c r="L9" i="1"/>
  <c r="L8" i="1"/>
  <c r="L7" i="1"/>
  <c r="G11" i="1"/>
  <c r="G12" i="1"/>
  <c r="F11" i="1"/>
  <c r="G8" i="1"/>
  <c r="F7" i="1"/>
  <c r="J15" i="1" l="1"/>
  <c r="M14" i="1"/>
  <c r="M13" i="1"/>
  <c r="L15" i="1" l="1"/>
  <c r="M15" i="1"/>
  <c r="J16" i="1"/>
  <c r="L16" i="1" l="1"/>
  <c r="J17" i="1"/>
  <c r="M16" i="1"/>
  <c r="J18" i="1" l="1"/>
  <c r="L17" i="1"/>
  <c r="M17" i="1"/>
  <c r="M18" i="1" l="1"/>
  <c r="J19" i="1"/>
  <c r="L18" i="1"/>
  <c r="M19" i="1" l="1"/>
  <c r="L19" i="1"/>
  <c r="J20" i="1"/>
  <c r="J21" i="1" l="1"/>
  <c r="M20" i="1"/>
  <c r="L20" i="1"/>
  <c r="J22" i="1" l="1"/>
  <c r="L21" i="1"/>
  <c r="M21" i="1"/>
  <c r="L22" i="1" l="1"/>
  <c r="M22" i="1"/>
</calcChain>
</file>

<file path=xl/sharedStrings.xml><?xml version="1.0" encoding="utf-8"?>
<sst xmlns="http://schemas.openxmlformats.org/spreadsheetml/2006/main" count="81" uniqueCount="41">
  <si>
    <t>post</t>
  </si>
  <si>
    <t>pre+post</t>
  </si>
  <si>
    <t>PRE</t>
  </si>
  <si>
    <t>POST</t>
  </si>
  <si>
    <t>PRE+POST</t>
  </si>
  <si>
    <t>FIJO</t>
  </si>
  <si>
    <t>VARIABLE</t>
  </si>
  <si>
    <t>AMBITO GEOGRAFICO</t>
  </si>
  <si>
    <t>AMP. ZONA SOLO POST</t>
  </si>
  <si>
    <t>REGION AMPLIADA HASTA CARTAGENA</t>
  </si>
  <si>
    <t>SUBCONTRATAS</t>
  </si>
  <si>
    <t>Proyecto, EBSS, D.F.</t>
  </si>
  <si>
    <t>estudio previo</t>
  </si>
  <si>
    <t>mediciones</t>
  </si>
  <si>
    <t>obtención licencia</t>
  </si>
  <si>
    <t>KONE</t>
  </si>
  <si>
    <t>apertura centro trabajo</t>
  </si>
  <si>
    <t>Coord. SyS, AAPSS</t>
  </si>
  <si>
    <t>Coord. SyS, APPSS</t>
  </si>
  <si>
    <t>TRAZIA</t>
  </si>
  <si>
    <t>o, en su caso,</t>
  </si>
  <si>
    <t>el Cliente</t>
  </si>
  <si>
    <t>5% S/ IMPORTE CONTRATO</t>
  </si>
  <si>
    <t>6,5% S/ IMPORTE CONTRATO</t>
  </si>
  <si>
    <t>7,5% S/ IMPORTE CONTRATO</t>
  </si>
  <si>
    <t>VALENCIA COMPLETA HASTA ALICANTE</t>
  </si>
  <si>
    <t>PSS</t>
  </si>
  <si>
    <t>· comprobación de lo contratado</t>
  </si>
  <si>
    <t>· gestion del cliente junto con el comercial</t>
  </si>
  <si>
    <t>· coordinacion y planificación obra junto con el supervisor</t>
  </si>
  <si>
    <t>· gestión contradictorios en colaboración con el comercial</t>
  </si>
  <si>
    <t>· coordinacion interna en KONE para la ejecución de la obra</t>
  </si>
  <si>
    <t>· analisis de la propuesta presentada</t>
  </si>
  <si>
    <t>· asistencia a reuniones defensa</t>
  </si>
  <si>
    <t>· estudio : constructora</t>
  </si>
  <si>
    <t>· mediciones : constructora</t>
  </si>
  <si>
    <t>·seguimiento de obra / desviaciones</t>
  </si>
  <si>
    <t>· seguimiento de obra / desviaciones</t>
  </si>
  <si>
    <t>AMP. ZONA PRE+POST</t>
  </si>
  <si>
    <t>· dirección en representación de Kone</t>
  </si>
  <si>
    <t>6% S/ IMPORTE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</si>
</sst>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0" xfId="0" applyFill="1"/>
    <xf numFmtId="44" fontId="0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44" fontId="0" fillId="4" borderId="0" xfId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44" fontId="0" fillId="5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9" fontId="0" fillId="3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10" fontId="0" fillId="5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33"/>
  <sheetViews>
    <sheetView workbookViewId="0">
      <selection activeCell="L17" sqref="L17"/>
    </sheetView>
  </sheetViews>
  <sheetFormatPr baseColWidth="10" defaultRowHeight="15" x14ac:dyDescent="0.25"/>
  <sheetData>
    <row r="3" spans="5:13" x14ac:dyDescent="0.25">
      <c r="L3">
        <v>0.05</v>
      </c>
      <c r="M3">
        <v>6.5000000000000002E-2</v>
      </c>
    </row>
    <row r="6" spans="5:13" x14ac:dyDescent="0.25">
      <c r="L6" t="s">
        <v>0</v>
      </c>
      <c r="M6" t="s">
        <v>1</v>
      </c>
    </row>
    <row r="7" spans="5:13" x14ac:dyDescent="0.25">
      <c r="E7" s="1"/>
      <c r="F7">
        <f>1/3</f>
        <v>0.33333333333333331</v>
      </c>
      <c r="G7">
        <v>26</v>
      </c>
      <c r="J7">
        <v>10000</v>
      </c>
      <c r="L7">
        <f>+J7*$L$3</f>
        <v>500</v>
      </c>
      <c r="M7">
        <f>+J7*$M$3</f>
        <v>650</v>
      </c>
    </row>
    <row r="8" spans="5:13" x14ac:dyDescent="0.25">
      <c r="F8">
        <v>1</v>
      </c>
      <c r="G8">
        <f>+G7/F7</f>
        <v>78</v>
      </c>
      <c r="J8">
        <v>15000</v>
      </c>
      <c r="L8">
        <f t="shared" ref="L8:L12" si="0">+J8*$L$3</f>
        <v>750</v>
      </c>
      <c r="M8">
        <f t="shared" ref="M8:M12" si="1">+J8*$M$3</f>
        <v>975</v>
      </c>
    </row>
    <row r="9" spans="5:13" x14ac:dyDescent="0.25">
      <c r="J9">
        <v>20000</v>
      </c>
      <c r="L9">
        <f t="shared" si="0"/>
        <v>1000</v>
      </c>
      <c r="M9">
        <f t="shared" si="1"/>
        <v>1300</v>
      </c>
    </row>
    <row r="10" spans="5:13" x14ac:dyDescent="0.25">
      <c r="J10">
        <v>25000</v>
      </c>
      <c r="L10">
        <f t="shared" si="0"/>
        <v>1250</v>
      </c>
      <c r="M10">
        <f t="shared" si="1"/>
        <v>1625</v>
      </c>
    </row>
    <row r="11" spans="5:13" x14ac:dyDescent="0.25">
      <c r="F11">
        <f>1/5</f>
        <v>0.2</v>
      </c>
      <c r="G11">
        <f>+G12*F11</f>
        <v>15.600000000000001</v>
      </c>
      <c r="J11">
        <v>30000</v>
      </c>
      <c r="L11">
        <f t="shared" si="0"/>
        <v>1500</v>
      </c>
      <c r="M11">
        <f t="shared" si="1"/>
        <v>1950</v>
      </c>
    </row>
    <row r="12" spans="5:13" x14ac:dyDescent="0.25">
      <c r="F12">
        <v>1</v>
      </c>
      <c r="G12">
        <f>+G8</f>
        <v>78</v>
      </c>
      <c r="J12">
        <v>35000</v>
      </c>
      <c r="L12">
        <f t="shared" si="0"/>
        <v>1750</v>
      </c>
      <c r="M12">
        <f t="shared" si="1"/>
        <v>2275</v>
      </c>
    </row>
    <row r="13" spans="5:13" x14ac:dyDescent="0.25">
      <c r="J13">
        <f>+J12+5000</f>
        <v>40000</v>
      </c>
      <c r="L13">
        <f t="shared" ref="L13:L22" si="2">+J13*$L$3</f>
        <v>2000</v>
      </c>
      <c r="M13">
        <f t="shared" ref="M13:M22" si="3">+J13*$M$3</f>
        <v>2600</v>
      </c>
    </row>
    <row r="14" spans="5:13" x14ac:dyDescent="0.25">
      <c r="J14">
        <f t="shared" ref="J14:J31" si="4">+J13+5000</f>
        <v>45000</v>
      </c>
      <c r="L14">
        <f t="shared" si="2"/>
        <v>2250</v>
      </c>
      <c r="M14">
        <f t="shared" si="3"/>
        <v>2925</v>
      </c>
    </row>
    <row r="15" spans="5:13" x14ac:dyDescent="0.25">
      <c r="J15">
        <f t="shared" si="4"/>
        <v>50000</v>
      </c>
      <c r="L15">
        <f t="shared" si="2"/>
        <v>2500</v>
      </c>
      <c r="M15">
        <f t="shared" si="3"/>
        <v>3250</v>
      </c>
    </row>
    <row r="16" spans="5:13" x14ac:dyDescent="0.25">
      <c r="J16">
        <f t="shared" si="4"/>
        <v>55000</v>
      </c>
      <c r="L16">
        <f t="shared" si="2"/>
        <v>2750</v>
      </c>
      <c r="M16">
        <f t="shared" si="3"/>
        <v>3575</v>
      </c>
    </row>
    <row r="17" spans="5:13" x14ac:dyDescent="0.25">
      <c r="J17">
        <f t="shared" si="4"/>
        <v>60000</v>
      </c>
      <c r="L17">
        <f t="shared" si="2"/>
        <v>3000</v>
      </c>
      <c r="M17">
        <f t="shared" si="3"/>
        <v>3900</v>
      </c>
    </row>
    <row r="18" spans="5:13" x14ac:dyDescent="0.25">
      <c r="J18">
        <f t="shared" si="4"/>
        <v>65000</v>
      </c>
      <c r="L18">
        <f t="shared" si="2"/>
        <v>3250</v>
      </c>
      <c r="M18">
        <f t="shared" si="3"/>
        <v>4225</v>
      </c>
    </row>
    <row r="19" spans="5:13" x14ac:dyDescent="0.25">
      <c r="J19">
        <f t="shared" si="4"/>
        <v>70000</v>
      </c>
      <c r="L19">
        <f t="shared" si="2"/>
        <v>3500</v>
      </c>
      <c r="M19">
        <f t="shared" si="3"/>
        <v>4550</v>
      </c>
    </row>
    <row r="20" spans="5:13" x14ac:dyDescent="0.25">
      <c r="E20">
        <f>35600/60</f>
        <v>593.33333333333337</v>
      </c>
      <c r="F20">
        <f>+E20/8</f>
        <v>74.166666666666671</v>
      </c>
      <c r="G20">
        <f>+F20/5</f>
        <v>14.833333333333334</v>
      </c>
      <c r="J20">
        <f t="shared" si="4"/>
        <v>75000</v>
      </c>
      <c r="L20">
        <f t="shared" si="2"/>
        <v>3750</v>
      </c>
      <c r="M20">
        <f t="shared" si="3"/>
        <v>4875</v>
      </c>
    </row>
    <row r="21" spans="5:13" x14ac:dyDescent="0.25">
      <c r="J21">
        <f t="shared" si="4"/>
        <v>80000</v>
      </c>
      <c r="L21">
        <f t="shared" si="2"/>
        <v>4000</v>
      </c>
      <c r="M21">
        <f t="shared" si="3"/>
        <v>5200</v>
      </c>
    </row>
    <row r="22" spans="5:13" x14ac:dyDescent="0.25">
      <c r="J22">
        <f t="shared" si="4"/>
        <v>85000</v>
      </c>
      <c r="L22">
        <f t="shared" si="2"/>
        <v>4250</v>
      </c>
      <c r="M22">
        <f t="shared" si="3"/>
        <v>5525</v>
      </c>
    </row>
    <row r="23" spans="5:13" x14ac:dyDescent="0.25">
      <c r="J23">
        <f t="shared" si="4"/>
        <v>90000</v>
      </c>
      <c r="L23">
        <f t="shared" ref="L23:L31" si="5">+J23*$L$3</f>
        <v>4500</v>
      </c>
      <c r="M23">
        <f t="shared" ref="M23:M31" si="6">+J23*$M$3</f>
        <v>5850</v>
      </c>
    </row>
    <row r="24" spans="5:13" x14ac:dyDescent="0.25">
      <c r="J24">
        <f t="shared" si="4"/>
        <v>95000</v>
      </c>
      <c r="L24">
        <f t="shared" si="5"/>
        <v>4750</v>
      </c>
      <c r="M24">
        <f t="shared" si="6"/>
        <v>6175</v>
      </c>
    </row>
    <row r="25" spans="5:13" x14ac:dyDescent="0.25">
      <c r="J25">
        <f t="shared" si="4"/>
        <v>100000</v>
      </c>
      <c r="L25">
        <f t="shared" si="5"/>
        <v>5000</v>
      </c>
      <c r="M25">
        <f t="shared" si="6"/>
        <v>6500</v>
      </c>
    </row>
    <row r="26" spans="5:13" x14ac:dyDescent="0.25">
      <c r="J26">
        <f t="shared" si="4"/>
        <v>105000</v>
      </c>
      <c r="L26">
        <f t="shared" si="5"/>
        <v>5250</v>
      </c>
      <c r="M26">
        <f t="shared" si="6"/>
        <v>6825</v>
      </c>
    </row>
    <row r="27" spans="5:13" x14ac:dyDescent="0.25">
      <c r="J27">
        <f t="shared" si="4"/>
        <v>110000</v>
      </c>
      <c r="L27">
        <f t="shared" si="5"/>
        <v>5500</v>
      </c>
      <c r="M27">
        <f t="shared" si="6"/>
        <v>7150</v>
      </c>
    </row>
    <row r="28" spans="5:13" x14ac:dyDescent="0.25">
      <c r="J28">
        <f t="shared" si="4"/>
        <v>115000</v>
      </c>
      <c r="L28">
        <f t="shared" si="5"/>
        <v>5750</v>
      </c>
      <c r="M28">
        <f t="shared" si="6"/>
        <v>7475</v>
      </c>
    </row>
    <row r="29" spans="5:13" x14ac:dyDescent="0.25">
      <c r="J29">
        <f t="shared" si="4"/>
        <v>120000</v>
      </c>
      <c r="L29">
        <f t="shared" si="5"/>
        <v>6000</v>
      </c>
      <c r="M29">
        <f t="shared" si="6"/>
        <v>7800</v>
      </c>
    </row>
    <row r="30" spans="5:13" x14ac:dyDescent="0.25">
      <c r="J30">
        <f t="shared" si="4"/>
        <v>125000</v>
      </c>
      <c r="L30">
        <f t="shared" si="5"/>
        <v>6250</v>
      </c>
      <c r="M30">
        <f t="shared" si="6"/>
        <v>8125</v>
      </c>
    </row>
    <row r="31" spans="5:13" x14ac:dyDescent="0.25">
      <c r="J31">
        <f t="shared" si="4"/>
        <v>130000</v>
      </c>
      <c r="L31">
        <f t="shared" si="5"/>
        <v>6500</v>
      </c>
      <c r="M31">
        <f t="shared" si="6"/>
        <v>8450</v>
      </c>
    </row>
    <row r="33" spans="10:13" x14ac:dyDescent="0.25">
      <c r="J33">
        <v>156000</v>
      </c>
      <c r="L33">
        <f t="shared" ref="L33" si="7">+J33*$L$3</f>
        <v>7800</v>
      </c>
      <c r="M33">
        <f t="shared" ref="M33" si="8">+J33*$M$3</f>
        <v>10140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topLeftCell="A4" workbookViewId="0">
      <selection sqref="A1:H32"/>
    </sheetView>
  </sheetViews>
  <sheetFormatPr baseColWidth="10" defaultRowHeight="15" x14ac:dyDescent="0.25"/>
  <cols>
    <col min="2" max="2" width="12.42578125" customWidth="1"/>
    <col min="3" max="3" width="5.140625" customWidth="1"/>
    <col min="4" max="4" width="32.7109375" bestFit="1" customWidth="1"/>
    <col min="5" max="5" width="31.42578125" customWidth="1"/>
    <col min="6" max="6" width="32.7109375" bestFit="1" customWidth="1"/>
    <col min="7" max="7" width="29.85546875" bestFit="1" customWidth="1"/>
    <col min="8" max="8" width="36.140625" customWidth="1"/>
  </cols>
  <sheetData>
    <row r="2" spans="1:8" x14ac:dyDescent="0.25">
      <c r="D2" s="3" t="s">
        <v>2</v>
      </c>
      <c r="E2" s="3" t="s">
        <v>3</v>
      </c>
      <c r="F2" s="3" t="s">
        <v>4</v>
      </c>
      <c r="G2" s="3" t="s">
        <v>8</v>
      </c>
      <c r="H2" s="3" t="s">
        <v>38</v>
      </c>
    </row>
    <row r="4" spans="1:8" x14ac:dyDescent="0.25">
      <c r="A4" s="31">
        <v>2018</v>
      </c>
      <c r="B4" s="31"/>
    </row>
    <row r="5" spans="1:8" x14ac:dyDescent="0.25">
      <c r="A5" s="2"/>
      <c r="B5" s="2" t="s">
        <v>5</v>
      </c>
      <c r="C5" s="4"/>
      <c r="D5" s="6"/>
      <c r="E5" s="7">
        <v>37500</v>
      </c>
      <c r="F5" s="12">
        <v>47500</v>
      </c>
      <c r="G5" s="16">
        <v>57500</v>
      </c>
      <c r="H5" s="16">
        <v>67500</v>
      </c>
    </row>
    <row r="6" spans="1:8" x14ac:dyDescent="0.25">
      <c r="A6" s="2"/>
      <c r="B6" s="2" t="s">
        <v>6</v>
      </c>
      <c r="C6" s="4"/>
      <c r="D6" s="6"/>
      <c r="E6" s="22" t="s">
        <v>22</v>
      </c>
      <c r="F6" s="23" t="s">
        <v>40</v>
      </c>
      <c r="G6" s="24" t="s">
        <v>23</v>
      </c>
      <c r="H6" s="24" t="s">
        <v>24</v>
      </c>
    </row>
    <row r="7" spans="1:8" x14ac:dyDescent="0.25">
      <c r="A7" s="32">
        <v>2019</v>
      </c>
      <c r="B7" s="32"/>
      <c r="D7" s="20"/>
      <c r="E7" s="21"/>
      <c r="F7" s="21"/>
      <c r="G7" s="21"/>
      <c r="H7" s="21"/>
    </row>
    <row r="8" spans="1:8" x14ac:dyDescent="0.25">
      <c r="A8" s="2"/>
      <c r="B8" s="2" t="s">
        <v>5</v>
      </c>
      <c r="C8" s="4"/>
      <c r="D8" s="6"/>
      <c r="E8" s="7">
        <v>80000</v>
      </c>
      <c r="F8" s="12">
        <v>90000</v>
      </c>
      <c r="G8" s="16">
        <v>90000</v>
      </c>
      <c r="H8" s="16">
        <v>100000</v>
      </c>
    </row>
    <row r="9" spans="1:8" x14ac:dyDescent="0.25">
      <c r="A9" s="2"/>
      <c r="B9" s="2" t="s">
        <v>6</v>
      </c>
      <c r="C9" s="4"/>
      <c r="D9" s="6"/>
      <c r="E9" s="8"/>
      <c r="F9" s="13"/>
      <c r="G9" s="17"/>
      <c r="H9" s="17"/>
    </row>
    <row r="10" spans="1:8" x14ac:dyDescent="0.25">
      <c r="A10" s="2"/>
      <c r="B10" s="2"/>
      <c r="D10" s="20"/>
      <c r="E10" s="20"/>
      <c r="F10" s="20"/>
      <c r="G10" s="20"/>
      <c r="H10" s="20"/>
    </row>
    <row r="11" spans="1:8" ht="45" x14ac:dyDescent="0.25">
      <c r="A11" s="2"/>
      <c r="B11" s="30" t="s">
        <v>7</v>
      </c>
      <c r="D11" s="6"/>
      <c r="E11" s="25" t="s">
        <v>25</v>
      </c>
      <c r="F11" s="26" t="s">
        <v>25</v>
      </c>
      <c r="G11" s="29" t="s">
        <v>9</v>
      </c>
      <c r="H11" s="29" t="s">
        <v>9</v>
      </c>
    </row>
    <row r="12" spans="1:8" x14ac:dyDescent="0.25">
      <c r="A12" s="2"/>
      <c r="B12" s="2"/>
      <c r="D12" s="6"/>
      <c r="E12" s="9"/>
      <c r="F12" s="14"/>
      <c r="G12" s="18"/>
      <c r="H12" s="18"/>
    </row>
    <row r="13" spans="1:8" x14ac:dyDescent="0.25">
      <c r="A13" s="2"/>
      <c r="B13" s="2"/>
      <c r="D13" s="20"/>
      <c r="E13" s="20"/>
      <c r="F13" s="20"/>
      <c r="G13" s="20"/>
      <c r="H13" s="20"/>
    </row>
    <row r="14" spans="1:8" ht="30" x14ac:dyDescent="0.25">
      <c r="A14" s="2"/>
      <c r="B14" s="2" t="s">
        <v>19</v>
      </c>
      <c r="C14" s="4"/>
      <c r="D14" s="6"/>
      <c r="E14" s="27" t="s">
        <v>39</v>
      </c>
      <c r="F14" s="28" t="s">
        <v>39</v>
      </c>
      <c r="G14" s="19" t="s">
        <v>39</v>
      </c>
      <c r="H14" s="19" t="s">
        <v>39</v>
      </c>
    </row>
    <row r="15" spans="1:8" x14ac:dyDescent="0.25">
      <c r="A15" s="2"/>
      <c r="B15" s="2"/>
      <c r="C15" s="4"/>
      <c r="D15" s="6"/>
      <c r="E15" s="10" t="s">
        <v>27</v>
      </c>
      <c r="F15" s="14" t="s">
        <v>27</v>
      </c>
      <c r="G15" s="19" t="s">
        <v>27</v>
      </c>
      <c r="H15" s="19" t="s">
        <v>27</v>
      </c>
    </row>
    <row r="16" spans="1:8" ht="30" x14ac:dyDescent="0.25">
      <c r="A16" s="2"/>
      <c r="B16" s="2"/>
      <c r="C16" s="4"/>
      <c r="D16" s="6"/>
      <c r="E16" s="10" t="s">
        <v>28</v>
      </c>
      <c r="F16" s="15" t="s">
        <v>28</v>
      </c>
      <c r="G16" s="19" t="s">
        <v>28</v>
      </c>
      <c r="H16" s="19" t="s">
        <v>28</v>
      </c>
    </row>
    <row r="17" spans="1:8" ht="30" x14ac:dyDescent="0.25">
      <c r="A17" s="2"/>
      <c r="B17" s="2"/>
      <c r="C17" s="4"/>
      <c r="D17" s="6"/>
      <c r="E17" s="11" t="s">
        <v>29</v>
      </c>
      <c r="F17" s="15" t="s">
        <v>29</v>
      </c>
      <c r="G17" s="19" t="s">
        <v>29</v>
      </c>
      <c r="H17" s="19" t="s">
        <v>29</v>
      </c>
    </row>
    <row r="18" spans="1:8" ht="30" x14ac:dyDescent="0.25">
      <c r="A18" s="2"/>
      <c r="B18" s="2"/>
      <c r="C18" s="4"/>
      <c r="D18" s="6"/>
      <c r="E18" s="11" t="s">
        <v>30</v>
      </c>
      <c r="F18" s="15" t="s">
        <v>30</v>
      </c>
      <c r="G18" s="19" t="s">
        <v>30</v>
      </c>
      <c r="H18" s="19" t="s">
        <v>30</v>
      </c>
    </row>
    <row r="19" spans="1:8" ht="30" x14ac:dyDescent="0.25">
      <c r="A19" s="2"/>
      <c r="B19" s="2"/>
      <c r="C19" s="4"/>
      <c r="D19" s="6"/>
      <c r="E19" s="11" t="s">
        <v>36</v>
      </c>
      <c r="F19" s="15" t="s">
        <v>37</v>
      </c>
      <c r="G19" s="19" t="s">
        <v>36</v>
      </c>
      <c r="H19" s="19" t="s">
        <v>37</v>
      </c>
    </row>
    <row r="20" spans="1:8" ht="30" x14ac:dyDescent="0.25">
      <c r="A20" s="2"/>
      <c r="B20" s="2"/>
      <c r="C20" s="4"/>
      <c r="D20" s="6" t="s">
        <v>32</v>
      </c>
      <c r="E20" s="11" t="s">
        <v>31</v>
      </c>
      <c r="F20" s="14" t="s">
        <v>32</v>
      </c>
      <c r="G20" s="19" t="s">
        <v>31</v>
      </c>
      <c r="H20" s="19" t="s">
        <v>32</v>
      </c>
    </row>
    <row r="21" spans="1:8" x14ac:dyDescent="0.25">
      <c r="A21" s="2"/>
      <c r="B21" s="2"/>
      <c r="C21" s="4"/>
      <c r="D21" s="6" t="s">
        <v>33</v>
      </c>
      <c r="E21" s="9"/>
      <c r="F21" s="14" t="s">
        <v>33</v>
      </c>
      <c r="G21" s="19"/>
      <c r="H21" s="19" t="s">
        <v>33</v>
      </c>
    </row>
    <row r="22" spans="1:8" x14ac:dyDescent="0.25">
      <c r="A22" s="2"/>
      <c r="B22" s="2"/>
      <c r="D22" s="20"/>
      <c r="E22" s="20"/>
      <c r="F22" s="20"/>
      <c r="G22" s="20"/>
      <c r="H22" s="20"/>
    </row>
    <row r="23" spans="1:8" x14ac:dyDescent="0.25">
      <c r="A23" s="2"/>
      <c r="B23" s="2" t="s">
        <v>10</v>
      </c>
      <c r="C23" s="5"/>
      <c r="D23" s="6"/>
      <c r="E23" s="9" t="s">
        <v>11</v>
      </c>
      <c r="F23" s="14" t="s">
        <v>11</v>
      </c>
      <c r="G23" s="18"/>
      <c r="H23" s="18"/>
    </row>
    <row r="24" spans="1:8" x14ac:dyDescent="0.25">
      <c r="A24" s="2"/>
      <c r="B24" s="2" t="s">
        <v>20</v>
      </c>
      <c r="C24" s="5"/>
      <c r="D24" s="6"/>
      <c r="E24" s="9" t="s">
        <v>17</v>
      </c>
      <c r="F24" s="14" t="s">
        <v>18</v>
      </c>
      <c r="G24" s="18"/>
      <c r="H24" s="18"/>
    </row>
    <row r="25" spans="1:8" x14ac:dyDescent="0.25">
      <c r="A25" s="2"/>
      <c r="B25" s="2" t="s">
        <v>21</v>
      </c>
      <c r="C25" s="5"/>
      <c r="D25" s="6" t="s">
        <v>34</v>
      </c>
      <c r="E25" s="9" t="s">
        <v>12</v>
      </c>
      <c r="F25" s="14" t="s">
        <v>12</v>
      </c>
      <c r="G25" s="18" t="s">
        <v>34</v>
      </c>
      <c r="H25" s="18" t="s">
        <v>34</v>
      </c>
    </row>
    <row r="26" spans="1:8" x14ac:dyDescent="0.25">
      <c r="A26" s="2"/>
      <c r="B26" s="2"/>
      <c r="C26" s="5"/>
      <c r="D26" s="6" t="s">
        <v>35</v>
      </c>
      <c r="E26" s="9" t="s">
        <v>13</v>
      </c>
      <c r="F26" s="14" t="s">
        <v>13</v>
      </c>
      <c r="G26" s="18" t="s">
        <v>35</v>
      </c>
      <c r="H26" s="18" t="s">
        <v>35</v>
      </c>
    </row>
    <row r="27" spans="1:8" x14ac:dyDescent="0.25">
      <c r="A27" s="2"/>
      <c r="B27" s="2"/>
      <c r="C27" s="5"/>
      <c r="D27" s="6"/>
      <c r="E27" s="9" t="s">
        <v>14</v>
      </c>
      <c r="F27" s="14" t="s">
        <v>14</v>
      </c>
      <c r="G27" s="18"/>
      <c r="H27" s="18"/>
    </row>
    <row r="28" spans="1:8" x14ac:dyDescent="0.25">
      <c r="A28" s="2"/>
      <c r="B28" s="2"/>
      <c r="D28" s="6"/>
      <c r="E28" s="9"/>
      <c r="F28" s="14"/>
      <c r="G28" s="18"/>
      <c r="H28" s="18"/>
    </row>
    <row r="29" spans="1:8" x14ac:dyDescent="0.25">
      <c r="A29" s="2"/>
      <c r="B29" s="2"/>
      <c r="D29" s="20"/>
      <c r="E29" s="20"/>
      <c r="F29" s="20"/>
      <c r="G29" s="20"/>
      <c r="H29" s="20"/>
    </row>
    <row r="30" spans="1:8" x14ac:dyDescent="0.25">
      <c r="A30" s="2"/>
      <c r="B30" s="2" t="s">
        <v>15</v>
      </c>
      <c r="C30" s="4"/>
      <c r="D30" s="6"/>
      <c r="E30" s="9" t="s">
        <v>16</v>
      </c>
      <c r="F30" s="14" t="s">
        <v>16</v>
      </c>
      <c r="G30" s="18" t="s">
        <v>16</v>
      </c>
      <c r="H30" s="18" t="s">
        <v>16</v>
      </c>
    </row>
    <row r="31" spans="1:8" x14ac:dyDescent="0.25">
      <c r="A31" s="2"/>
      <c r="B31" s="2"/>
      <c r="C31" s="4"/>
      <c r="D31" s="6"/>
      <c r="E31" s="9" t="s">
        <v>26</v>
      </c>
      <c r="F31" s="14" t="s">
        <v>26</v>
      </c>
      <c r="G31" s="18" t="s">
        <v>26</v>
      </c>
      <c r="H31" s="18" t="s">
        <v>26</v>
      </c>
    </row>
    <row r="32" spans="1:8" x14ac:dyDescent="0.25">
      <c r="A32" s="2"/>
      <c r="B32" s="2"/>
      <c r="C32" s="4"/>
      <c r="D32" s="6"/>
      <c r="E32" s="9"/>
      <c r="F32" s="14"/>
      <c r="G32" s="18"/>
      <c r="H32" s="18"/>
    </row>
    <row r="33" spans="4:8" x14ac:dyDescent="0.25">
      <c r="D33" s="20"/>
      <c r="E33" s="20"/>
      <c r="F33" s="20"/>
      <c r="G33" s="20"/>
      <c r="H33" s="20"/>
    </row>
    <row r="34" spans="4:8" x14ac:dyDescent="0.25">
      <c r="D34" s="20"/>
      <c r="E34" s="20"/>
      <c r="F34" s="20"/>
      <c r="G34" s="20"/>
      <c r="H34" s="20"/>
    </row>
  </sheetData>
  <mergeCells count="2">
    <mergeCell ref="A4:B4"/>
    <mergeCell ref="A7:B7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2018-02-13T10:58:33Z</cp:lastPrinted>
  <dcterms:created xsi:type="dcterms:W3CDTF">2018-02-07T16:14:56Z</dcterms:created>
  <dcterms:modified xsi:type="dcterms:W3CDTF">2018-02-13T11:58:30Z</dcterms:modified>
</cp:coreProperties>
</file>