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585" activeTab="2"/>
  </bookViews>
  <sheets>
    <sheet name="ACTIVIDADES" sheetId="3" r:id="rId1"/>
    <sheet name="ACC" sheetId="1" r:id="rId2"/>
    <sheet name="EBULI" sheetId="2" r:id="rId3"/>
    <sheet name="FURE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H25" i="4"/>
  <c r="J25" i="4"/>
  <c r="E13" i="4"/>
  <c r="D13" i="4"/>
  <c r="C13" i="4"/>
  <c r="B13" i="4"/>
  <c r="E9" i="4"/>
  <c r="D9" i="4"/>
  <c r="C9" i="4"/>
  <c r="B9" i="4"/>
  <c r="E5" i="4"/>
  <c r="D5" i="4"/>
  <c r="C5" i="4"/>
  <c r="B5" i="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" i="3"/>
  <c r="J22" i="2"/>
  <c r="I22" i="2"/>
  <c r="H22" i="2"/>
  <c r="J21" i="2"/>
  <c r="I21" i="2"/>
  <c r="I25" i="2" s="1"/>
  <c r="H21" i="2"/>
  <c r="E13" i="2"/>
  <c r="D13" i="2"/>
  <c r="C13" i="2"/>
  <c r="B13" i="2"/>
  <c r="E9" i="2"/>
  <c r="D9" i="2"/>
  <c r="C9" i="2"/>
  <c r="B9" i="2"/>
  <c r="E5" i="2"/>
  <c r="D5" i="2"/>
  <c r="C5" i="2"/>
  <c r="B5" i="2"/>
  <c r="N13" i="1"/>
  <c r="N9" i="1"/>
  <c r="N5" i="1"/>
  <c r="J22" i="1"/>
  <c r="I22" i="1"/>
  <c r="H22" i="1"/>
  <c r="H25" i="1" s="1"/>
  <c r="J21" i="1"/>
  <c r="J25" i="1" s="1"/>
  <c r="I21" i="1"/>
  <c r="I25" i="1" s="1"/>
  <c r="H21" i="1"/>
  <c r="E13" i="1"/>
  <c r="D13" i="1"/>
  <c r="C13" i="1"/>
  <c r="B13" i="1"/>
  <c r="F13" i="1" s="1"/>
  <c r="E9" i="1"/>
  <c r="D9" i="1"/>
  <c r="C9" i="1"/>
  <c r="B9" i="1"/>
  <c r="D5" i="1"/>
  <c r="C5" i="1"/>
  <c r="E5" i="1"/>
  <c r="B5" i="1"/>
  <c r="F13" i="2" l="1"/>
  <c r="G13" i="2" s="1"/>
  <c r="L13" i="2" s="1"/>
  <c r="N13" i="2" s="1"/>
  <c r="F9" i="2"/>
  <c r="G9" i="2" s="1"/>
  <c r="L9" i="2" s="1"/>
  <c r="N9" i="2" s="1"/>
  <c r="F13" i="4"/>
  <c r="G13" i="4" s="1"/>
  <c r="L13" i="4" s="1"/>
  <c r="N13" i="4" s="1"/>
  <c r="F9" i="4"/>
  <c r="G9" i="4" s="1"/>
  <c r="L9" i="4" s="1"/>
  <c r="N9" i="4" s="1"/>
  <c r="F5" i="4"/>
  <c r="G5" i="4" s="1"/>
  <c r="L5" i="4" s="1"/>
  <c r="N5" i="4" s="1"/>
  <c r="F5" i="2"/>
  <c r="G5" i="2" s="1"/>
  <c r="L5" i="2" s="1"/>
  <c r="N5" i="2" s="1"/>
  <c r="H25" i="2"/>
  <c r="J25" i="2"/>
  <c r="F9" i="1"/>
  <c r="G9" i="1" s="1"/>
  <c r="L9" i="1" s="1"/>
  <c r="F5" i="1"/>
  <c r="G5" i="1" s="1"/>
  <c r="L5" i="1" s="1"/>
  <c r="G13" i="1"/>
  <c r="L13" i="1" s="1"/>
</calcChain>
</file>

<file path=xl/sharedStrings.xml><?xml version="1.0" encoding="utf-8"?>
<sst xmlns="http://schemas.openxmlformats.org/spreadsheetml/2006/main" count="116" uniqueCount="53">
  <si>
    <t>redaccion</t>
  </si>
  <si>
    <t>coste visado</t>
  </si>
  <si>
    <t>coste seguro</t>
  </si>
  <si>
    <t>coste gestion</t>
  </si>
  <si>
    <t>costes indirectos</t>
  </si>
  <si>
    <t>coste prospeccion</t>
  </si>
  <si>
    <t xml:space="preserve"> </t>
  </si>
  <si>
    <t>factor</t>
  </si>
  <si>
    <t>total</t>
  </si>
  <si>
    <t>importe</t>
  </si>
  <si>
    <t>horas</t>
  </si>
  <si>
    <t>precio hora</t>
  </si>
  <si>
    <t>porcentaje indirectos</t>
  </si>
  <si>
    <t>proyecto básico y de edificación</t>
  </si>
  <si>
    <t>basico</t>
  </si>
  <si>
    <t>medio</t>
  </si>
  <si>
    <t>complejo</t>
  </si>
  <si>
    <t>estudio basico de seguridad y salud</t>
  </si>
  <si>
    <t>estudio de gestion de residuos</t>
  </si>
  <si>
    <t>coordinacion de seguridad y salud</t>
  </si>
  <si>
    <t>dirección de obra</t>
  </si>
  <si>
    <t>gestion de licencia</t>
  </si>
  <si>
    <t>margen</t>
  </si>
  <si>
    <t>inicio prospeccion</t>
  </si>
  <si>
    <t>visita</t>
  </si>
  <si>
    <t>croquis - solucion</t>
  </si>
  <si>
    <t>montaje y envio al comercial</t>
  </si>
  <si>
    <t>mediciones</t>
  </si>
  <si>
    <t>reunion comunidad</t>
  </si>
  <si>
    <t>preparar docu y enviar al comercial</t>
  </si>
  <si>
    <t>redactar proyecto, visar, licencia</t>
  </si>
  <si>
    <t>o/c arquitecto</t>
  </si>
  <si>
    <t>posibles revisones, consultas, citas, etc que se le pueden ocurrir al cliente</t>
  </si>
  <si>
    <t>recibir el plan de seguridad de la constructora</t>
  </si>
  <si>
    <t>firmar el acta de aprobación del plan de seguridad</t>
  </si>
  <si>
    <t>suscribir, junto con constructor, director de ejecución y promotor, el acta de replanteo e inicio de obra</t>
  </si>
  <si>
    <t>dirección de obra según art. 12 LOE</t>
  </si>
  <si>
    <t>dirección "full chain" de obra</t>
  </si>
  <si>
    <t>asegurarse de que no la comunidad no se queda sin elemento de comunicación vertical</t>
  </si>
  <si>
    <t>recibir llamadas/mails/whatsapps, etc. De vecinos, administrador, subcontrata, supervisor, etc para todo tipo de cosas</t>
  </si>
  <si>
    <t>reunion intermedia de obra para asegurarse que el cliente ha entendido lo que se va a hacer</t>
  </si>
  <si>
    <t>comprobación de obra realizada y elaboración de informe de seguimiento</t>
  </si>
  <si>
    <t>comprobación final de obra y seguimiento de resolución de incidencias reflejadas en el informe</t>
  </si>
  <si>
    <t>reunión final con el cliente para entrega</t>
  </si>
  <si>
    <t>redactar CFO, documentación final de obra y presentación en ayto.</t>
  </si>
  <si>
    <t>responder a cuantos escritos, requerimientos, etc. Genere el ayto.</t>
  </si>
  <si>
    <t>responder a quejas a posteriori, solicitudes de reunión, etc.</t>
  </si>
  <si>
    <t>legislacion aplicable</t>
  </si>
  <si>
    <t>CTE, LOE, RD 1627/1997</t>
  </si>
  <si>
    <t>RD 1627/1997</t>
  </si>
  <si>
    <t>LOE</t>
  </si>
  <si>
    <t>codigo civil</t>
  </si>
  <si>
    <t>CTE, DC09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</si>
</sst>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44" fontId="0" fillId="3" borderId="0" xfId="1" applyFont="1" applyFill="1" applyAlignment="1">
      <alignment horizontal="right"/>
    </xf>
    <xf numFmtId="44" fontId="0" fillId="5" borderId="0" xfId="1" applyFont="1" applyFill="1" applyAlignment="1">
      <alignment horizontal="right"/>
    </xf>
    <xf numFmtId="44" fontId="0" fillId="6" borderId="0" xfId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16" sqref="C16"/>
    </sheetView>
  </sheetViews>
  <sheetFormatPr baseColWidth="10" defaultRowHeight="15" x14ac:dyDescent="0.25"/>
  <cols>
    <col min="2" max="2" width="107.7109375" customWidth="1"/>
  </cols>
  <sheetData>
    <row r="1" spans="1:3" x14ac:dyDescent="0.25">
      <c r="C1" s="11" t="s">
        <v>47</v>
      </c>
    </row>
    <row r="2" spans="1:3" x14ac:dyDescent="0.25">
      <c r="A2">
        <v>1</v>
      </c>
      <c r="B2" t="s">
        <v>23</v>
      </c>
      <c r="C2" s="12"/>
    </row>
    <row r="3" spans="1:3" x14ac:dyDescent="0.25">
      <c r="A3">
        <f>A2+1</f>
        <v>2</v>
      </c>
      <c r="B3" t="s">
        <v>24</v>
      </c>
      <c r="C3" s="12"/>
    </row>
    <row r="4" spans="1:3" x14ac:dyDescent="0.25">
      <c r="A4">
        <f t="shared" ref="A4:A27" si="0">A3+1</f>
        <v>3</v>
      </c>
      <c r="B4" t="s">
        <v>25</v>
      </c>
      <c r="C4" s="12" t="s">
        <v>52</v>
      </c>
    </row>
    <row r="5" spans="1:3" x14ac:dyDescent="0.25">
      <c r="A5">
        <f t="shared" si="0"/>
        <v>4</v>
      </c>
      <c r="B5" t="s">
        <v>27</v>
      </c>
      <c r="C5" s="12"/>
    </row>
    <row r="6" spans="1:3" x14ac:dyDescent="0.25">
      <c r="A6">
        <f t="shared" si="0"/>
        <v>5</v>
      </c>
      <c r="B6" t="s">
        <v>26</v>
      </c>
      <c r="C6" s="12"/>
    </row>
    <row r="7" spans="1:3" x14ac:dyDescent="0.25">
      <c r="A7">
        <f t="shared" si="0"/>
        <v>6</v>
      </c>
      <c r="B7" t="s">
        <v>28</v>
      </c>
      <c r="C7" s="12"/>
    </row>
    <row r="8" spans="1:3" x14ac:dyDescent="0.25">
      <c r="A8">
        <f t="shared" si="0"/>
        <v>7</v>
      </c>
      <c r="C8" s="12"/>
    </row>
    <row r="9" spans="1:3" x14ac:dyDescent="0.25">
      <c r="A9">
        <f t="shared" si="0"/>
        <v>8</v>
      </c>
      <c r="B9" t="s">
        <v>29</v>
      </c>
      <c r="C9" s="12"/>
    </row>
    <row r="10" spans="1:3" x14ac:dyDescent="0.25">
      <c r="A10">
        <f t="shared" si="0"/>
        <v>9</v>
      </c>
      <c r="B10" t="s">
        <v>30</v>
      </c>
      <c r="C10" s="12" t="s">
        <v>48</v>
      </c>
    </row>
    <row r="11" spans="1:3" x14ac:dyDescent="0.25">
      <c r="A11">
        <f t="shared" si="0"/>
        <v>10</v>
      </c>
      <c r="C11" s="12"/>
    </row>
    <row r="12" spans="1:3" x14ac:dyDescent="0.25">
      <c r="A12">
        <f t="shared" si="0"/>
        <v>11</v>
      </c>
      <c r="B12" t="s">
        <v>31</v>
      </c>
      <c r="C12" s="12" t="s">
        <v>51</v>
      </c>
    </row>
    <row r="13" spans="1:3" x14ac:dyDescent="0.25">
      <c r="A13">
        <f t="shared" si="0"/>
        <v>12</v>
      </c>
      <c r="B13" t="s">
        <v>32</v>
      </c>
      <c r="C13" s="12"/>
    </row>
    <row r="14" spans="1:3" x14ac:dyDescent="0.25">
      <c r="A14">
        <f t="shared" si="0"/>
        <v>13</v>
      </c>
      <c r="B14" t="s">
        <v>33</v>
      </c>
      <c r="C14" s="12" t="s">
        <v>49</v>
      </c>
    </row>
    <row r="15" spans="1:3" x14ac:dyDescent="0.25">
      <c r="A15">
        <f t="shared" si="0"/>
        <v>14</v>
      </c>
      <c r="B15" t="s">
        <v>34</v>
      </c>
      <c r="C15" s="12" t="s">
        <v>49</v>
      </c>
    </row>
    <row r="16" spans="1:3" x14ac:dyDescent="0.25">
      <c r="A16">
        <f t="shared" si="0"/>
        <v>15</v>
      </c>
      <c r="B16" t="s">
        <v>35</v>
      </c>
      <c r="C16" s="12" t="s">
        <v>50</v>
      </c>
    </row>
    <row r="17" spans="1:3" x14ac:dyDescent="0.25">
      <c r="A17">
        <f t="shared" si="0"/>
        <v>16</v>
      </c>
      <c r="B17" t="s">
        <v>36</v>
      </c>
      <c r="C17" s="12" t="s">
        <v>50</v>
      </c>
    </row>
    <row r="18" spans="1:3" x14ac:dyDescent="0.25">
      <c r="A18">
        <f t="shared" si="0"/>
        <v>17</v>
      </c>
      <c r="B18" t="s">
        <v>37</v>
      </c>
      <c r="C18" s="12" t="s">
        <v>50</v>
      </c>
    </row>
    <row r="19" spans="1:3" x14ac:dyDescent="0.25">
      <c r="A19">
        <f t="shared" si="0"/>
        <v>18</v>
      </c>
      <c r="B19" t="s">
        <v>38</v>
      </c>
      <c r="C19" s="12"/>
    </row>
    <row r="20" spans="1:3" x14ac:dyDescent="0.25">
      <c r="A20">
        <f t="shared" si="0"/>
        <v>19</v>
      </c>
      <c r="B20" t="s">
        <v>39</v>
      </c>
      <c r="C20" s="12"/>
    </row>
    <row r="21" spans="1:3" x14ac:dyDescent="0.25">
      <c r="A21">
        <f t="shared" si="0"/>
        <v>20</v>
      </c>
      <c r="B21" t="s">
        <v>40</v>
      </c>
      <c r="C21" s="12"/>
    </row>
    <row r="22" spans="1:3" x14ac:dyDescent="0.25">
      <c r="A22">
        <f t="shared" si="0"/>
        <v>21</v>
      </c>
      <c r="B22" t="s">
        <v>41</v>
      </c>
      <c r="C22" s="12"/>
    </row>
    <row r="23" spans="1:3" x14ac:dyDescent="0.25">
      <c r="A23">
        <f t="shared" si="0"/>
        <v>22</v>
      </c>
      <c r="B23" t="s">
        <v>42</v>
      </c>
      <c r="C23" s="12"/>
    </row>
    <row r="24" spans="1:3" x14ac:dyDescent="0.25">
      <c r="A24">
        <f t="shared" si="0"/>
        <v>23</v>
      </c>
      <c r="B24" t="s">
        <v>43</v>
      </c>
      <c r="C24" s="12"/>
    </row>
    <row r="25" spans="1:3" x14ac:dyDescent="0.25">
      <c r="A25">
        <f t="shared" si="0"/>
        <v>24</v>
      </c>
      <c r="B25" t="s">
        <v>44</v>
      </c>
      <c r="C25" s="12" t="s">
        <v>50</v>
      </c>
    </row>
    <row r="26" spans="1:3" x14ac:dyDescent="0.25">
      <c r="A26">
        <f t="shared" si="0"/>
        <v>25</v>
      </c>
      <c r="B26" t="s">
        <v>45</v>
      </c>
      <c r="C26" s="12" t="s">
        <v>51</v>
      </c>
    </row>
    <row r="27" spans="1:3" x14ac:dyDescent="0.25">
      <c r="A27">
        <f t="shared" si="0"/>
        <v>26</v>
      </c>
      <c r="B27" t="s">
        <v>46</v>
      </c>
      <c r="C27" s="12"/>
    </row>
    <row r="28" spans="1:3" x14ac:dyDescent="0.25">
      <c r="C2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19" sqref="H19"/>
    </sheetView>
  </sheetViews>
  <sheetFormatPr baseColWidth="10" defaultRowHeight="15" x14ac:dyDescent="0.25"/>
  <sheetData>
    <row r="1" spans="1:14" x14ac:dyDescent="0.25">
      <c r="C1" t="s">
        <v>11</v>
      </c>
      <c r="D1">
        <v>60</v>
      </c>
      <c r="F1" t="s">
        <v>12</v>
      </c>
      <c r="G1" s="1">
        <v>0.1</v>
      </c>
    </row>
    <row r="2" spans="1:14" x14ac:dyDescent="0.25"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t="s">
        <v>6</v>
      </c>
      <c r="J2" t="s">
        <v>7</v>
      </c>
      <c r="L2" t="s">
        <v>8</v>
      </c>
      <c r="N2" t="s">
        <v>22</v>
      </c>
    </row>
    <row r="3" spans="1:14" x14ac:dyDescent="0.25">
      <c r="A3" s="3" t="s">
        <v>9</v>
      </c>
      <c r="B3" s="3"/>
      <c r="C3" s="3">
        <v>172.5</v>
      </c>
      <c r="D3" s="3">
        <v>100</v>
      </c>
      <c r="E3" s="3"/>
      <c r="F3" s="3"/>
      <c r="G3" s="3"/>
      <c r="H3" s="3"/>
      <c r="I3" s="3"/>
      <c r="J3" s="3"/>
      <c r="K3" s="3"/>
      <c r="L3" s="3"/>
    </row>
    <row r="4" spans="1:14" x14ac:dyDescent="0.25">
      <c r="A4" s="3" t="s">
        <v>10</v>
      </c>
      <c r="B4" s="3">
        <v>3.1912177328844029</v>
      </c>
      <c r="C4" s="3"/>
      <c r="D4" s="3"/>
      <c r="E4" s="3">
        <v>10</v>
      </c>
      <c r="F4" s="3"/>
      <c r="G4" s="3"/>
      <c r="H4" s="3"/>
      <c r="I4" s="3"/>
      <c r="J4" s="3"/>
      <c r="K4" s="3"/>
      <c r="L4" s="3"/>
    </row>
    <row r="5" spans="1:14" x14ac:dyDescent="0.25">
      <c r="A5" s="3"/>
      <c r="B5" s="3">
        <f>B4*$D$1</f>
        <v>191.47306397306417</v>
      </c>
      <c r="C5" s="3">
        <f>SUM(C3:C4)</f>
        <v>172.5</v>
      </c>
      <c r="D5" s="3">
        <f>SUM(D3:D4)</f>
        <v>100</v>
      </c>
      <c r="E5" s="3">
        <f>E4*$D$1</f>
        <v>600</v>
      </c>
      <c r="F5" s="3">
        <f>SUM(B5:E5)</f>
        <v>1063.9730639730642</v>
      </c>
      <c r="G5" s="3">
        <f>F5*$G$1</f>
        <v>106.39730639730642</v>
      </c>
      <c r="H5" s="3">
        <v>180</v>
      </c>
      <c r="I5" s="3"/>
      <c r="J5" s="3">
        <v>1.35</v>
      </c>
      <c r="K5" s="3"/>
      <c r="L5" s="3">
        <f>((F5+G5)*J5)+H5</f>
        <v>1760.0000000000005</v>
      </c>
      <c r="N5">
        <f>L5-C5-D5-E5-G5-H5-B5</f>
        <v>409.62962962962979</v>
      </c>
    </row>
    <row r="7" spans="1:14" x14ac:dyDescent="0.25">
      <c r="A7" s="4" t="s">
        <v>9</v>
      </c>
      <c r="B7" s="4"/>
      <c r="C7" s="4">
        <v>172.5</v>
      </c>
      <c r="D7" s="4">
        <v>120</v>
      </c>
      <c r="E7" s="4"/>
      <c r="F7" s="4"/>
      <c r="G7" s="4"/>
      <c r="H7" s="4"/>
      <c r="I7" s="4"/>
      <c r="J7" s="4"/>
      <c r="K7" s="4"/>
      <c r="L7" s="4"/>
    </row>
    <row r="8" spans="1:14" x14ac:dyDescent="0.25">
      <c r="A8" s="4" t="s">
        <v>10</v>
      </c>
      <c r="B8" s="4">
        <v>6.1040209790209881</v>
      </c>
      <c r="C8" s="4"/>
      <c r="D8" s="4"/>
      <c r="E8" s="4">
        <v>10</v>
      </c>
      <c r="F8" s="4"/>
      <c r="G8" s="4"/>
      <c r="H8" s="4"/>
      <c r="I8" s="4"/>
      <c r="J8" s="4"/>
      <c r="K8" s="4"/>
      <c r="L8" s="4"/>
    </row>
    <row r="9" spans="1:14" x14ac:dyDescent="0.25">
      <c r="A9" s="4"/>
      <c r="B9" s="4">
        <f>B8*$D$1</f>
        <v>366.24125874125929</v>
      </c>
      <c r="C9" s="4">
        <f>SUM(C7:C8)</f>
        <v>172.5</v>
      </c>
      <c r="D9" s="4">
        <f>SUM(D7:D8)</f>
        <v>120</v>
      </c>
      <c r="E9" s="4">
        <f>E8*$D$1</f>
        <v>600</v>
      </c>
      <c r="F9" s="4">
        <f>SUM(B9:E9)</f>
        <v>1258.7412587412593</v>
      </c>
      <c r="G9" s="4">
        <f>F9*$G$1</f>
        <v>125.87412587412594</v>
      </c>
      <c r="H9" s="4">
        <v>180</v>
      </c>
      <c r="I9" s="4"/>
      <c r="J9" s="4">
        <v>1.3</v>
      </c>
      <c r="K9" s="4"/>
      <c r="L9" s="4">
        <f>((F9+G9)*J9)+H9</f>
        <v>1980.0000000000009</v>
      </c>
      <c r="N9">
        <f>L9-C9-D9-E9-G9-H9-B9</f>
        <v>415.38461538461564</v>
      </c>
    </row>
    <row r="11" spans="1:14" x14ac:dyDescent="0.25">
      <c r="A11" s="2" t="s">
        <v>9</v>
      </c>
      <c r="B11" s="2"/>
      <c r="C11" s="2">
        <v>172.5</v>
      </c>
      <c r="D11" s="2">
        <v>150</v>
      </c>
      <c r="E11" s="2"/>
      <c r="F11" s="2"/>
      <c r="G11" s="2"/>
      <c r="H11" s="2"/>
      <c r="I11" s="2"/>
      <c r="J11" s="2"/>
      <c r="K11" s="2"/>
      <c r="L11" s="2"/>
    </row>
    <row r="12" spans="1:14" x14ac:dyDescent="0.25">
      <c r="A12" s="2" t="s">
        <v>10</v>
      </c>
      <c r="B12" s="2">
        <v>10.130050505050507</v>
      </c>
      <c r="C12" s="2"/>
      <c r="D12" s="2"/>
      <c r="E12" s="2">
        <v>10</v>
      </c>
      <c r="F12" s="2"/>
      <c r="G12" s="2"/>
      <c r="H12" s="2"/>
      <c r="I12" s="2"/>
      <c r="J12" s="2"/>
      <c r="K12" s="2"/>
      <c r="L12" s="2"/>
    </row>
    <row r="13" spans="1:14" x14ac:dyDescent="0.25">
      <c r="A13" s="2"/>
      <c r="B13" s="2">
        <f>B12*$D$1</f>
        <v>607.80303030303037</v>
      </c>
      <c r="C13" s="2">
        <f>SUM(C11:C12)</f>
        <v>172.5</v>
      </c>
      <c r="D13" s="2">
        <f>SUM(D11:D12)</f>
        <v>150</v>
      </c>
      <c r="E13" s="2">
        <f>E12*$D$1</f>
        <v>600</v>
      </c>
      <c r="F13" s="2">
        <f>SUM(B13:E13)</f>
        <v>1530.3030303030305</v>
      </c>
      <c r="G13" s="2">
        <f>F13*$G$1</f>
        <v>153.03030303030306</v>
      </c>
      <c r="H13" s="2">
        <v>180</v>
      </c>
      <c r="I13" s="2"/>
      <c r="J13" s="2">
        <v>1.2</v>
      </c>
      <c r="K13" s="2"/>
      <c r="L13" s="2">
        <f>((F13+G13)*J13)+H13</f>
        <v>2200</v>
      </c>
      <c r="N13">
        <f>L13-C13-D13-E13-G13-H13-B13</f>
        <v>336.66666666666663</v>
      </c>
    </row>
    <row r="16" spans="1:14" x14ac:dyDescent="0.25">
      <c r="H16">
        <v>1.1000000000000001</v>
      </c>
      <c r="I16">
        <v>1.2</v>
      </c>
      <c r="J16">
        <v>1.3</v>
      </c>
    </row>
    <row r="17" spans="4:10" x14ac:dyDescent="0.25">
      <c r="H17" s="8" t="s">
        <v>14</v>
      </c>
      <c r="I17" s="9" t="s">
        <v>15</v>
      </c>
      <c r="J17" s="10" t="s">
        <v>16</v>
      </c>
    </row>
    <row r="18" spans="4:10" x14ac:dyDescent="0.25">
      <c r="D18" t="s">
        <v>13</v>
      </c>
      <c r="H18" s="5">
        <v>800</v>
      </c>
      <c r="I18" s="6">
        <v>900</v>
      </c>
      <c r="J18" s="7">
        <v>1000</v>
      </c>
    </row>
    <row r="19" spans="4:10" x14ac:dyDescent="0.25">
      <c r="D19" t="s">
        <v>17</v>
      </c>
      <c r="H19" s="5">
        <v>300</v>
      </c>
      <c r="I19" s="6">
        <v>350</v>
      </c>
      <c r="J19" s="7">
        <v>400</v>
      </c>
    </row>
    <row r="20" spans="4:10" x14ac:dyDescent="0.25">
      <c r="D20" t="s">
        <v>18</v>
      </c>
      <c r="H20" s="5">
        <v>100</v>
      </c>
      <c r="I20" s="6">
        <v>100</v>
      </c>
      <c r="J20" s="7">
        <v>100</v>
      </c>
    </row>
    <row r="21" spans="4:10" x14ac:dyDescent="0.25">
      <c r="D21" t="s">
        <v>19</v>
      </c>
      <c r="H21" s="5">
        <f>H18*0.45</f>
        <v>360</v>
      </c>
      <c r="I21" s="6">
        <f t="shared" ref="I21:J21" si="0">I18*0.45</f>
        <v>405</v>
      </c>
      <c r="J21" s="7">
        <f t="shared" si="0"/>
        <v>450</v>
      </c>
    </row>
    <row r="22" spans="4:10" x14ac:dyDescent="0.25">
      <c r="D22" t="s">
        <v>20</v>
      </c>
      <c r="H22" s="5">
        <f>H18*0.25</f>
        <v>200</v>
      </c>
      <c r="I22" s="6">
        <f t="shared" ref="I22:J22" si="1">I18*0.25</f>
        <v>225</v>
      </c>
      <c r="J22" s="7">
        <f t="shared" si="1"/>
        <v>250</v>
      </c>
    </row>
    <row r="23" spans="4:10" x14ac:dyDescent="0.25">
      <c r="D23" t="s">
        <v>21</v>
      </c>
      <c r="H23" s="5">
        <v>0</v>
      </c>
      <c r="I23" s="6">
        <v>0</v>
      </c>
      <c r="J23" s="7">
        <v>0</v>
      </c>
    </row>
    <row r="24" spans="4:10" x14ac:dyDescent="0.25">
      <c r="H24" s="5"/>
      <c r="I24" s="6"/>
      <c r="J24" s="7"/>
    </row>
    <row r="25" spans="4:10" x14ac:dyDescent="0.25">
      <c r="H25" s="5">
        <f>SUM(H18:H24)</f>
        <v>1760</v>
      </c>
      <c r="I25" s="6">
        <f t="shared" ref="I25:J25" si="2">SUM(I18:I24)</f>
        <v>1980</v>
      </c>
      <c r="J25" s="7">
        <f t="shared" si="2"/>
        <v>2200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E13" sqref="E13"/>
    </sheetView>
  </sheetViews>
  <sheetFormatPr baseColWidth="10" defaultRowHeight="15" x14ac:dyDescent="0.25"/>
  <cols>
    <col min="6" max="6" width="18.7109375" customWidth="1"/>
  </cols>
  <sheetData>
    <row r="1" spans="1:14" x14ac:dyDescent="0.25">
      <c r="C1" t="s">
        <v>11</v>
      </c>
      <c r="D1">
        <v>60</v>
      </c>
      <c r="F1" t="s">
        <v>12</v>
      </c>
      <c r="G1" s="1">
        <v>0.1</v>
      </c>
    </row>
    <row r="2" spans="1:14" x14ac:dyDescent="0.25"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t="s">
        <v>6</v>
      </c>
      <c r="J2" t="s">
        <v>7</v>
      </c>
      <c r="L2" t="s">
        <v>8</v>
      </c>
      <c r="N2" t="s">
        <v>22</v>
      </c>
    </row>
    <row r="3" spans="1:14" x14ac:dyDescent="0.25">
      <c r="A3" s="3" t="s">
        <v>9</v>
      </c>
      <c r="B3" s="3"/>
      <c r="C3" s="3">
        <v>172.5</v>
      </c>
      <c r="D3" s="3">
        <v>150</v>
      </c>
      <c r="E3" s="3"/>
      <c r="F3" s="3"/>
      <c r="G3" s="3"/>
      <c r="H3" s="3"/>
      <c r="I3" s="3"/>
      <c r="J3" s="3"/>
      <c r="K3" s="3"/>
      <c r="L3" s="3"/>
    </row>
    <row r="4" spans="1:14" x14ac:dyDescent="0.25">
      <c r="A4" s="3" t="s">
        <v>10</v>
      </c>
      <c r="B4" s="3">
        <v>18</v>
      </c>
      <c r="C4" s="3"/>
      <c r="D4" s="3"/>
      <c r="E4" s="3">
        <v>3</v>
      </c>
      <c r="F4" s="3"/>
      <c r="G4" s="3"/>
      <c r="H4" s="3"/>
      <c r="I4" s="3"/>
      <c r="J4" s="3"/>
      <c r="K4" s="3"/>
      <c r="L4" s="3"/>
    </row>
    <row r="5" spans="1:14" x14ac:dyDescent="0.25">
      <c r="A5" s="3"/>
      <c r="B5" s="3">
        <f>B4*$D$1</f>
        <v>1080</v>
      </c>
      <c r="C5" s="3">
        <f>SUM(C3:C4)</f>
        <v>172.5</v>
      </c>
      <c r="D5" s="3">
        <f>SUM(D3:D4)</f>
        <v>150</v>
      </c>
      <c r="E5" s="3">
        <f>E4*$D$1</f>
        <v>180</v>
      </c>
      <c r="F5" s="3">
        <f>SUM(B5:E5)</f>
        <v>1582.5</v>
      </c>
      <c r="G5" s="3">
        <f>F5*$G$1</f>
        <v>158.25</v>
      </c>
      <c r="H5" s="3">
        <v>0</v>
      </c>
      <c r="I5" s="3"/>
      <c r="J5" s="3">
        <v>1</v>
      </c>
      <c r="K5" s="3"/>
      <c r="L5" s="3">
        <f>((F5+G5)*J5)+H5</f>
        <v>1740.75</v>
      </c>
      <c r="N5">
        <f>L5-C5-D5-E5-G5-H5-B5</f>
        <v>0</v>
      </c>
    </row>
    <row r="7" spans="1:14" x14ac:dyDescent="0.25">
      <c r="A7" s="4" t="s">
        <v>9</v>
      </c>
      <c r="B7" s="4"/>
      <c r="C7" s="4">
        <v>172.5</v>
      </c>
      <c r="D7" s="4">
        <v>150</v>
      </c>
      <c r="E7" s="4"/>
      <c r="F7" s="4"/>
      <c r="G7" s="4"/>
      <c r="H7" s="4"/>
      <c r="I7" s="4"/>
      <c r="J7" s="4"/>
      <c r="K7" s="4"/>
      <c r="L7" s="4"/>
    </row>
    <row r="8" spans="1:14" x14ac:dyDescent="0.25">
      <c r="A8" s="4" t="s">
        <v>10</v>
      </c>
      <c r="B8" s="4">
        <v>25</v>
      </c>
      <c r="C8" s="4"/>
      <c r="D8" s="4"/>
      <c r="E8" s="4">
        <v>3</v>
      </c>
      <c r="F8" s="4"/>
      <c r="G8" s="4"/>
      <c r="H8" s="4"/>
      <c r="I8" s="4"/>
      <c r="J8" s="4"/>
      <c r="K8" s="4"/>
      <c r="L8" s="4"/>
    </row>
    <row r="9" spans="1:14" x14ac:dyDescent="0.25">
      <c r="A9" s="4"/>
      <c r="B9" s="4">
        <f>B8*$D$1</f>
        <v>1500</v>
      </c>
      <c r="C9" s="4">
        <f>SUM(C7:C8)</f>
        <v>172.5</v>
      </c>
      <c r="D9" s="4">
        <f>SUM(D7:D8)</f>
        <v>150</v>
      </c>
      <c r="E9" s="4">
        <f>E8*$D$1</f>
        <v>180</v>
      </c>
      <c r="F9" s="4">
        <f>SUM(B9:E9)</f>
        <v>2002.5</v>
      </c>
      <c r="G9" s="4">
        <f>F9*$G$1</f>
        <v>200.25</v>
      </c>
      <c r="H9" s="4">
        <v>0</v>
      </c>
      <c r="I9" s="4"/>
      <c r="J9" s="4">
        <v>1.05</v>
      </c>
      <c r="K9" s="4"/>
      <c r="L9" s="4">
        <f>((F9+G9)*J9)+H9</f>
        <v>2312.8875000000003</v>
      </c>
      <c r="N9">
        <f>L9-C9-D9-E9-G9-H9-B9</f>
        <v>110.13750000000027</v>
      </c>
    </row>
    <row r="11" spans="1:14" x14ac:dyDescent="0.25">
      <c r="A11" s="2" t="s">
        <v>9</v>
      </c>
      <c r="B11" s="2"/>
      <c r="C11" s="2">
        <v>172.5</v>
      </c>
      <c r="D11" s="2">
        <v>180</v>
      </c>
      <c r="E11" s="2"/>
      <c r="F11" s="2"/>
      <c r="G11" s="2"/>
      <c r="H11" s="2"/>
      <c r="I11" s="2"/>
      <c r="J11" s="2"/>
      <c r="K11" s="2"/>
      <c r="L11" s="2"/>
    </row>
    <row r="12" spans="1:14" x14ac:dyDescent="0.25">
      <c r="A12" s="2" t="s">
        <v>10</v>
      </c>
      <c r="B12" s="2">
        <v>30</v>
      </c>
      <c r="C12" s="2"/>
      <c r="D12" s="2"/>
      <c r="E12" s="2">
        <v>6</v>
      </c>
      <c r="F12" s="2"/>
      <c r="G12" s="2"/>
      <c r="H12" s="2"/>
      <c r="I12" s="2"/>
      <c r="J12" s="2"/>
      <c r="K12" s="2"/>
      <c r="L12" s="2"/>
    </row>
    <row r="13" spans="1:14" x14ac:dyDescent="0.25">
      <c r="A13" s="2"/>
      <c r="B13" s="2">
        <f>B12*$D$1</f>
        <v>1800</v>
      </c>
      <c r="C13" s="2">
        <f>SUM(C11:C12)</f>
        <v>172.5</v>
      </c>
      <c r="D13" s="2">
        <f>SUM(D11:D12)</f>
        <v>180</v>
      </c>
      <c r="E13" s="2">
        <f>E12*$D$1</f>
        <v>360</v>
      </c>
      <c r="F13" s="2">
        <f>SUM(B13:E13)</f>
        <v>2512.5</v>
      </c>
      <c r="G13" s="2">
        <f>F13*$G$1</f>
        <v>251.25</v>
      </c>
      <c r="H13" s="2">
        <v>0</v>
      </c>
      <c r="I13" s="2"/>
      <c r="J13" s="2">
        <v>1.1000000000000001</v>
      </c>
      <c r="K13" s="2"/>
      <c r="L13" s="2">
        <f>((F13+G13)*J13)+H13</f>
        <v>3040.1250000000005</v>
      </c>
      <c r="N13">
        <f>L13-C13-D13-E13-G13-H13-B13</f>
        <v>276.37500000000045</v>
      </c>
    </row>
    <row r="16" spans="1:14" x14ac:dyDescent="0.25">
      <c r="H16">
        <v>3.1</v>
      </c>
      <c r="I16">
        <v>3.2</v>
      </c>
      <c r="J16">
        <v>3.3</v>
      </c>
    </row>
    <row r="17" spans="4:10" x14ac:dyDescent="0.25">
      <c r="H17" s="8" t="s">
        <v>14</v>
      </c>
      <c r="I17" s="9" t="s">
        <v>15</v>
      </c>
      <c r="J17" s="10" t="s">
        <v>16</v>
      </c>
    </row>
    <row r="18" spans="4:10" x14ac:dyDescent="0.25">
      <c r="D18" t="s">
        <v>13</v>
      </c>
      <c r="H18" s="5">
        <v>1650</v>
      </c>
      <c r="I18" s="6">
        <v>1850</v>
      </c>
      <c r="J18" s="7">
        <v>2100</v>
      </c>
    </row>
    <row r="19" spans="4:10" x14ac:dyDescent="0.25">
      <c r="D19" t="s">
        <v>17</v>
      </c>
      <c r="H19" s="5">
        <v>300</v>
      </c>
      <c r="I19" s="6">
        <v>350</v>
      </c>
      <c r="J19" s="7">
        <v>400</v>
      </c>
    </row>
    <row r="20" spans="4:10" x14ac:dyDescent="0.25">
      <c r="D20" t="s">
        <v>18</v>
      </c>
      <c r="H20" s="5">
        <v>0</v>
      </c>
      <c r="I20" s="6">
        <v>0</v>
      </c>
      <c r="J20" s="7">
        <v>0</v>
      </c>
    </row>
    <row r="21" spans="4:10" x14ac:dyDescent="0.25">
      <c r="D21" t="s">
        <v>19</v>
      </c>
      <c r="H21" s="5">
        <f>H18*0.45</f>
        <v>742.5</v>
      </c>
      <c r="I21" s="6">
        <f t="shared" ref="I21:J21" si="0">I18*0.45</f>
        <v>832.5</v>
      </c>
      <c r="J21" s="7">
        <f t="shared" si="0"/>
        <v>945</v>
      </c>
    </row>
    <row r="22" spans="4:10" x14ac:dyDescent="0.25">
      <c r="D22" t="s">
        <v>20</v>
      </c>
      <c r="H22" s="5">
        <f>H18*0.25</f>
        <v>412.5</v>
      </c>
      <c r="I22" s="6">
        <f t="shared" ref="I22:J22" si="1">I18*0.25</f>
        <v>462.5</v>
      </c>
      <c r="J22" s="7">
        <f t="shared" si="1"/>
        <v>525</v>
      </c>
    </row>
    <row r="23" spans="4:10" x14ac:dyDescent="0.25">
      <c r="D23" t="s">
        <v>21</v>
      </c>
      <c r="H23" s="5">
        <v>0</v>
      </c>
      <c r="I23" s="6">
        <v>0</v>
      </c>
      <c r="J23" s="7">
        <v>0</v>
      </c>
    </row>
    <row r="24" spans="4:10" x14ac:dyDescent="0.25">
      <c r="H24" s="5"/>
      <c r="I24" s="6"/>
      <c r="J24" s="7"/>
    </row>
    <row r="25" spans="4:10" x14ac:dyDescent="0.25">
      <c r="H25" s="5">
        <f>SUM(H18:H24)</f>
        <v>3105</v>
      </c>
      <c r="I25" s="6">
        <f t="shared" ref="I25:J25" si="2">SUM(I18:I24)</f>
        <v>3495</v>
      </c>
      <c r="J25" s="7">
        <f t="shared" si="2"/>
        <v>3970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16" sqref="H16"/>
    </sheetView>
  </sheetViews>
  <sheetFormatPr baseColWidth="10" defaultRowHeight="15" x14ac:dyDescent="0.25"/>
  <sheetData>
    <row r="1" spans="1:14" x14ac:dyDescent="0.25">
      <c r="C1" t="s">
        <v>11</v>
      </c>
      <c r="D1">
        <v>60</v>
      </c>
      <c r="F1" t="s">
        <v>12</v>
      </c>
      <c r="G1" s="1">
        <v>0.05</v>
      </c>
    </row>
    <row r="2" spans="1:14" x14ac:dyDescent="0.25"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t="s">
        <v>6</v>
      </c>
      <c r="J2" t="s">
        <v>7</v>
      </c>
      <c r="L2" t="s">
        <v>8</v>
      </c>
      <c r="N2" t="s">
        <v>22</v>
      </c>
    </row>
    <row r="3" spans="1:14" x14ac:dyDescent="0.25">
      <c r="A3" s="3" t="s">
        <v>9</v>
      </c>
      <c r="B3" s="3"/>
      <c r="C3" s="3">
        <v>172.5</v>
      </c>
      <c r="D3" s="3">
        <v>100</v>
      </c>
      <c r="E3" s="3"/>
      <c r="F3" s="3"/>
      <c r="G3" s="3"/>
      <c r="H3" s="3"/>
      <c r="I3" s="3"/>
      <c r="J3" s="3"/>
      <c r="K3" s="3"/>
      <c r="L3" s="3"/>
    </row>
    <row r="4" spans="1:14" x14ac:dyDescent="0.25">
      <c r="A4" s="3" t="s">
        <v>10</v>
      </c>
      <c r="B4" s="3">
        <v>2.6805555555555562</v>
      </c>
      <c r="C4" s="3"/>
      <c r="D4" s="3"/>
      <c r="E4" s="3">
        <v>5</v>
      </c>
      <c r="F4" s="3"/>
      <c r="G4" s="3"/>
      <c r="H4" s="3"/>
      <c r="I4" s="3"/>
      <c r="J4" s="3"/>
      <c r="K4" s="3"/>
      <c r="L4" s="3"/>
    </row>
    <row r="5" spans="1:14" x14ac:dyDescent="0.25">
      <c r="A5" s="3"/>
      <c r="B5" s="3">
        <f>B4*$D$1</f>
        <v>160.83333333333337</v>
      </c>
      <c r="C5" s="3">
        <f>SUM(C3:C4)</f>
        <v>172.5</v>
      </c>
      <c r="D5" s="3">
        <f>SUM(D3:D4)</f>
        <v>100</v>
      </c>
      <c r="E5" s="3">
        <f>E4*$D$1</f>
        <v>300</v>
      </c>
      <c r="F5" s="3">
        <f>SUM(B5:E5)</f>
        <v>733.33333333333337</v>
      </c>
      <c r="G5" s="3">
        <f>F5*$G$1</f>
        <v>36.666666666666671</v>
      </c>
      <c r="H5" s="3">
        <v>180</v>
      </c>
      <c r="I5" s="3"/>
      <c r="J5" s="3">
        <v>1</v>
      </c>
      <c r="K5" s="3"/>
      <c r="L5" s="3">
        <f>((F5+G5)*J5)+H5</f>
        <v>950</v>
      </c>
      <c r="N5">
        <f>L5-C5-D5-E5-G5-H5-B5</f>
        <v>0</v>
      </c>
    </row>
    <row r="7" spans="1:14" x14ac:dyDescent="0.25">
      <c r="A7" s="4" t="s">
        <v>9</v>
      </c>
      <c r="B7" s="4"/>
      <c r="C7" s="4">
        <v>172.5</v>
      </c>
      <c r="D7" s="4">
        <v>100</v>
      </c>
      <c r="E7" s="4"/>
      <c r="F7" s="4"/>
      <c r="G7" s="4"/>
      <c r="H7" s="4"/>
      <c r="I7" s="4"/>
      <c r="J7" s="4"/>
      <c r="K7" s="4"/>
      <c r="L7" s="4"/>
    </row>
    <row r="8" spans="1:14" x14ac:dyDescent="0.25">
      <c r="A8" s="4" t="s">
        <v>10</v>
      </c>
      <c r="B8" s="4">
        <v>4.2678571428571352</v>
      </c>
      <c r="C8" s="4"/>
      <c r="D8" s="4"/>
      <c r="E8" s="4">
        <v>5</v>
      </c>
      <c r="F8" s="4"/>
      <c r="G8" s="4"/>
      <c r="H8" s="4"/>
      <c r="I8" s="4"/>
      <c r="J8" s="4"/>
      <c r="K8" s="4"/>
      <c r="L8" s="4"/>
    </row>
    <row r="9" spans="1:14" x14ac:dyDescent="0.25">
      <c r="A9" s="4"/>
      <c r="B9" s="4">
        <f>B8*$D$1</f>
        <v>256.0714285714281</v>
      </c>
      <c r="C9" s="4">
        <f>SUM(C7:C8)</f>
        <v>172.5</v>
      </c>
      <c r="D9" s="4">
        <f>SUM(D7:D8)</f>
        <v>100</v>
      </c>
      <c r="E9" s="4">
        <f>E8*$D$1</f>
        <v>300</v>
      </c>
      <c r="F9" s="4">
        <f>SUM(B9:E9)</f>
        <v>828.5714285714281</v>
      </c>
      <c r="G9" s="4">
        <f>F9*$G$1</f>
        <v>41.428571428571409</v>
      </c>
      <c r="H9" s="4">
        <v>180</v>
      </c>
      <c r="I9" s="4"/>
      <c r="J9" s="4">
        <v>1</v>
      </c>
      <c r="K9" s="4"/>
      <c r="L9" s="4">
        <f>((F9+G9)*J9)+H9</f>
        <v>1049.9999999999995</v>
      </c>
      <c r="N9">
        <f>L9-C9-D9-E9-G9-H9-B9</f>
        <v>0</v>
      </c>
    </row>
    <row r="11" spans="1:14" x14ac:dyDescent="0.25">
      <c r="A11" s="2" t="s">
        <v>9</v>
      </c>
      <c r="B11" s="2"/>
      <c r="C11" s="2">
        <v>172.5</v>
      </c>
      <c r="D11" s="2">
        <v>100</v>
      </c>
      <c r="E11" s="2"/>
      <c r="F11" s="2"/>
      <c r="G11" s="2"/>
      <c r="H11" s="2"/>
      <c r="I11" s="2"/>
      <c r="J11" s="2"/>
      <c r="K11" s="2"/>
      <c r="L11" s="2"/>
    </row>
    <row r="12" spans="1:14" x14ac:dyDescent="0.25">
      <c r="A12" s="2" t="s">
        <v>10</v>
      </c>
      <c r="B12" s="2">
        <v>7.4424603174603208</v>
      </c>
      <c r="C12" s="2"/>
      <c r="D12" s="2"/>
      <c r="E12" s="2">
        <v>5</v>
      </c>
      <c r="F12" s="2"/>
      <c r="G12" s="2"/>
      <c r="H12" s="2"/>
      <c r="I12" s="2"/>
      <c r="J12" s="2"/>
      <c r="K12" s="2"/>
      <c r="L12" s="2"/>
    </row>
    <row r="13" spans="1:14" x14ac:dyDescent="0.25">
      <c r="A13" s="2"/>
      <c r="B13" s="2">
        <f>B12*$D$1</f>
        <v>446.54761904761926</v>
      </c>
      <c r="C13" s="2">
        <f>SUM(C11:C12)</f>
        <v>172.5</v>
      </c>
      <c r="D13" s="2">
        <f>SUM(D11:D12)</f>
        <v>100</v>
      </c>
      <c r="E13" s="2">
        <f>E12*$D$1</f>
        <v>300</v>
      </c>
      <c r="F13" s="2">
        <f>SUM(B13:E13)</f>
        <v>1019.0476190476193</v>
      </c>
      <c r="G13" s="2">
        <f>F13*$G$1</f>
        <v>50.952380952380963</v>
      </c>
      <c r="H13" s="2">
        <v>180</v>
      </c>
      <c r="I13" s="2"/>
      <c r="J13" s="2">
        <v>1</v>
      </c>
      <c r="K13" s="2"/>
      <c r="L13" s="2">
        <f>((F13+G13)*J13)+H13</f>
        <v>1250.0000000000002</v>
      </c>
      <c r="N13">
        <f>L13-C13-D13-E13-G13-H13-B13</f>
        <v>0</v>
      </c>
    </row>
    <row r="16" spans="1:14" x14ac:dyDescent="0.25">
      <c r="H16">
        <v>2.1</v>
      </c>
      <c r="I16">
        <v>2.2000000000000002</v>
      </c>
      <c r="J16">
        <v>2.2999999999999998</v>
      </c>
    </row>
    <row r="17" spans="4:10" x14ac:dyDescent="0.25">
      <c r="H17" s="8" t="s">
        <v>14</v>
      </c>
      <c r="I17" s="9" t="s">
        <v>15</v>
      </c>
      <c r="J17" s="10" t="s">
        <v>16</v>
      </c>
    </row>
    <row r="18" spans="4:10" x14ac:dyDescent="0.25">
      <c r="D18" t="s">
        <v>13</v>
      </c>
      <c r="H18" s="5">
        <v>600</v>
      </c>
      <c r="I18" s="6">
        <v>700</v>
      </c>
      <c r="J18" s="7">
        <v>900</v>
      </c>
    </row>
    <row r="19" spans="4:10" x14ac:dyDescent="0.25">
      <c r="D19" t="s">
        <v>17</v>
      </c>
      <c r="H19" s="5">
        <v>250</v>
      </c>
      <c r="I19" s="6">
        <v>250</v>
      </c>
      <c r="J19" s="7">
        <v>250</v>
      </c>
    </row>
    <row r="20" spans="4:10" x14ac:dyDescent="0.25">
      <c r="D20" t="s">
        <v>18</v>
      </c>
      <c r="H20" s="5">
        <v>0</v>
      </c>
      <c r="I20" s="6">
        <v>0</v>
      </c>
      <c r="J20" s="7">
        <v>0</v>
      </c>
    </row>
    <row r="21" spans="4:10" x14ac:dyDescent="0.25">
      <c r="D21" t="s">
        <v>19</v>
      </c>
      <c r="H21" s="5">
        <v>100</v>
      </c>
      <c r="I21" s="6">
        <v>100</v>
      </c>
      <c r="J21" s="7">
        <v>100</v>
      </c>
    </row>
    <row r="22" spans="4:10" x14ac:dyDescent="0.25">
      <c r="D22" t="s">
        <v>20</v>
      </c>
      <c r="H22" s="5">
        <v>0</v>
      </c>
      <c r="I22" s="6">
        <v>0</v>
      </c>
      <c r="J22" s="7">
        <v>0</v>
      </c>
    </row>
    <row r="23" spans="4:10" x14ac:dyDescent="0.25">
      <c r="D23" t="s">
        <v>21</v>
      </c>
      <c r="H23" s="5">
        <v>0</v>
      </c>
      <c r="I23" s="6">
        <v>0</v>
      </c>
      <c r="J23" s="7">
        <v>0</v>
      </c>
    </row>
    <row r="24" spans="4:10" x14ac:dyDescent="0.25">
      <c r="H24" s="5"/>
      <c r="I24" s="6"/>
      <c r="J24" s="7"/>
    </row>
    <row r="25" spans="4:10" x14ac:dyDescent="0.25">
      <c r="H25" s="5">
        <f>SUM(H18:H24)</f>
        <v>950</v>
      </c>
      <c r="I25" s="6">
        <f t="shared" ref="I25:J25" si="0">SUM(I18:I24)</f>
        <v>1050</v>
      </c>
      <c r="J25" s="7">
        <f t="shared" si="0"/>
        <v>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ACTIVIDADES</vt:lpstr>
      <vt:lpstr>ACC</vt:lpstr>
      <vt:lpstr>EBULI</vt:lpstr>
      <vt:lpstr>FURE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2017-02-27T19:02:46Z</dcterms:created>
  <dcterms:modified xsi:type="dcterms:W3CDTF">2018-07-31T11:40:17Z</dcterms:modified>
</cp:coreProperties>
</file>